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Özet" sheetId="1" r:id="rId1"/>
    <sheet name="Satışlar" sheetId="2" r:id="rId2"/>
    <sheet name="Oranlar" sheetId="3" r:id="rId3"/>
  </sheets>
  <calcPr calcId="191029" fullCalcOnLoad="1"/>
</workbook>
</file>

<file path=xl/styles.xml><?xml version="1.0" encoding="utf-8"?>
<styleSheet xmlns="http://schemas.openxmlformats.org/spreadsheetml/2006/main">
  <numFmts count="2">
    <numFmt numFmtId="164" formatCode="#,##0.00\ &quot;₺&quot;"/>
    <numFmt numFmtId="165" formatCode="dd\.mm\.yyyy"/>
  </numFmts>
  <fonts count="5">
    <font>
      <sz val="11"/>
      <name val="Calibri"/>
    </font>
    <font>
      <b/>
      <sz val="14"/>
      <color rgb="FF0B1736"/>
      <name val="Calibri"/>
    </font>
    <font>
      <b/>
      <sz val="11"/>
      <color rgb="FFFFFFFF"/>
      <name val="Calibri"/>
    </font>
    <font>
      <i/>
      <sz val="10"/>
      <color rgb="FF475569"/>
      <name val="Calibri"/>
    </font>
    <font>
      <b/>
      <sz val="11"/>
      <name val="Calibri"/>
    </font>
  </fonts>
  <fills count="5">
    <fill>
      <patternFill patternType="none"/>
    </fill>
    <fill>
      <patternFill patternType="gray125"/>
    </fill>
    <fill>
      <patternFill patternType="solid">
        <fgColor rgb="FF0B1736"/>
        <bgColor indexed="64"/>
      </patternFill>
    </fill>
    <fill>
      <patternFill patternType="solid">
        <fgColor rgb="FFFFF7D6"/>
        <bgColor indexed="64"/>
      </patternFill>
    </fill>
    <fill>
      <patternFill patternType="solid">
        <fgColor rgb="FFE8EEF5"/>
        <bgColor indexed="64"/>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2">
    <xf numFmtId="0" fontId="0" fillId="0" borderId="0" xfId="0"/>
    <xf numFmtId="0" fontId="1" fillId="0" borderId="0" xfId="0" applyFont="1"/>
    <xf numFmtId="0" fontId="2" fillId="2" borderId="1" xfId="0" applyFont="1" applyFill="1" applyBorder="1" applyAlignment="1">
      <alignment horizontal="center" vertical="center" wrapText="1"/>
    </xf>
    <xf numFmtId="0" fontId="0" fillId="3" borderId="1" xfId="0" applyFill="1" applyBorder="1"/>
    <xf numFmtId="164" fontId="0" fillId="3" borderId="1" xfId="0" applyNumberFormat="1" applyFill="1" applyBorder="1"/>
    <xf numFmtId="0" fontId="0" fillId="3" borderId="1" xfId="0" applyFill="1" applyBorder="1"/>
    <xf numFmtId="164" fontId="0" fillId="4" borderId="1" xfId="0" applyNumberFormat="1" applyFill="1" applyBorder="1"/>
    <xf numFmtId="0" fontId="3" fillId="0" borderId="0" xfId="0" applyFont="1" applyAlignment="1">
      <alignment vertical="top" wrapText="1"/>
    </xf>
    <xf numFmtId="165" fontId="0" fillId="3" borderId="1" xfId="0" applyNumberFormat="1" applyFill="1" applyBorder="1"/>
    <xf numFmtId="0" fontId="4" fillId="0" borderId="0" xfId="0" applyFont="1"/>
    <xf numFmtId="0" fontId="0" fillId="4" borderId="1" xfId="0" applyFill="1" applyBorder="1"/>
    <xf numFmtId="164" fontId="4" fillId="4" borderId="1" xfId="0" applyNumberFormat="1" applyFont="1" applyFill="1" applyBorder="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eetViews>
  <sheetFormatPr defaultRowHeight="15"/>
  <cols>
    <col min="1" max="1" width="26" customWidth="1"/>
    <col min="2" max="2" width="24" customWidth="1"/>
    <col min="3" max="3" width="20" customWidth="1"/>
    <col min="4" max="4" width="24" customWidth="1"/>
    <col min="5" max="5" width="18" customWidth="1"/>
  </cols>
  <sheetData>
    <row r="1">
      <c r="A1" s="1" t="inlineStr">
        <is>
          <t xml:space="preserve">Personel Prim Özeti</t>
        </is>
      </c>
    </row>
    <row r="2" ht="32" customHeight="1">
      <c r="A2" s="7" t="inlineStr">
        <is>
          <t xml:space="preserve">Dönemi yazın; tablo yalnız bu tarihler arasındaki satışları toplar. Ödenen primi elle girin (sarı).</t>
        </is>
      </c>
    </row>
    <row r="4">
      <c r="A4" s="9" t="inlineStr">
        <is>
          <t xml:space="preserve">Dönem başı</t>
        </is>
      </c>
      <c r="B4" s="8">
        <v>46296</v>
      </c>
    </row>
    <row r="5">
      <c r="A5" s="9" t="inlineStr">
        <is>
          <t xml:space="preserve">Dönem sonu</t>
        </is>
      </c>
      <c r="B5" s="8">
        <v>46326</v>
      </c>
    </row>
    <row r="7" ht="32" customHeight="1">
      <c r="A7" s="2" t="inlineStr">
        <is>
          <t xml:space="preserve">Personel</t>
        </is>
      </c>
      <c r="B7" s="2" t="inlineStr">
        <is>
          <t xml:space="preserve">Hizmet cirosu (KDV hariç)</t>
        </is>
      </c>
      <c r="C7" s="2" t="inlineStr">
        <is>
          <t xml:space="preserve">Hak edilen prim</t>
        </is>
      </c>
      <c r="D7" s="2" t="inlineStr">
        <is>
          <t xml:space="preserve">Ödenen prim (elle girin)</t>
        </is>
      </c>
      <c r="E7" s="2" t="inlineStr">
        <is>
          <t xml:space="preserve">Kalan prim</t>
        </is>
      </c>
    </row>
    <row r="8">
      <c r="A8" s="10" t="str">
        <f>IF(Oranlar!A5="","",Oranlar!A5)</f>
        <v>Ayşe</v>
      </c>
      <c r="B8" s="6">
        <f>IF(A8="","",SUMIFS(Satışlar!$F$5:$F$504,Satışlar!$B$5:$B$504,A8,Satışlar!$A$5:$A$504,"&gt;="&amp;$B$4,Satışlar!$A$5:$A$504,"&lt;="&amp;$B$5))</f>
        <v>4000</v>
      </c>
      <c r="C8" s="6">
        <f>IF(A8="","",SUMIFS(Satışlar!$H$5:$H$504,Satışlar!$B$5:$B$504,A8,Satışlar!$A$5:$A$504,"&gt;="&amp;$B$4,Satışlar!$A$5:$A$504,"&lt;="&amp;$B$5))</f>
        <v>1575</v>
      </c>
      <c r="D8" s="4"/>
      <c r="E8" s="6">
        <f>IF(A8="","",ROUND(C8-N(D8),2))</f>
        <v>1575</v>
      </c>
    </row>
    <row r="9">
      <c r="A9" s="10" t="str">
        <f>IF(Oranlar!A6="","",Oranlar!A6)</f>
        <v>Can</v>
      </c>
      <c r="B9" s="6">
        <f>IF(A9="","",SUMIFS(Satışlar!$F$5:$F$504,Satışlar!$B$5:$B$504,A9,Satışlar!$A$5:$A$504,"&gt;="&amp;$B$4,Satışlar!$A$5:$A$504,"&lt;="&amp;$B$5))</f>
        <v>1250</v>
      </c>
      <c r="C9" s="6">
        <f>IF(A9="","",SUMIFS(Satışlar!$H$5:$H$504,Satışlar!$B$5:$B$504,A9,Satışlar!$A$5:$A$504,"&gt;="&amp;$B$4,Satışlar!$A$5:$A$504,"&lt;="&amp;$B$5))</f>
        <v>375</v>
      </c>
      <c r="D9" s="4"/>
      <c r="E9" s="6">
        <f>IF(A9="","",ROUND(C9-N(D9),2))</f>
        <v>375</v>
      </c>
    </row>
    <row r="10">
      <c r="A10" s="10" t="str">
        <f>IF(Oranlar!A7="","",Oranlar!A7)</f>
        <v/>
      </c>
      <c r="B10" s="6" t="str">
        <f>IF(A10="","",SUMIFS(Satışlar!$F$5:$F$504,Satışlar!$B$5:$B$504,A10,Satışlar!$A$5:$A$504,"&gt;="&amp;$B$4,Satışlar!$A$5:$A$504,"&lt;="&amp;$B$5))</f>
        <v/>
      </c>
      <c r="C10" s="6" t="str">
        <f>IF(A10="","",SUMIFS(Satışlar!$H$5:$H$504,Satışlar!$B$5:$B$504,A10,Satışlar!$A$5:$A$504,"&gt;="&amp;$B$4,Satışlar!$A$5:$A$504,"&lt;="&amp;$B$5))</f>
        <v/>
      </c>
      <c r="D10" s="4"/>
      <c r="E10" s="6" t="str">
        <f>IF(A10="","",ROUND(C10-N(D10),2))</f>
        <v/>
      </c>
    </row>
    <row r="11">
      <c r="A11" s="10" t="str">
        <f>IF(Oranlar!A8="","",Oranlar!A8)</f>
        <v/>
      </c>
      <c r="B11" s="6" t="str">
        <f>IF(A11="","",SUMIFS(Satışlar!$F$5:$F$504,Satışlar!$B$5:$B$504,A11,Satışlar!$A$5:$A$504,"&gt;="&amp;$B$4,Satışlar!$A$5:$A$504,"&lt;="&amp;$B$5))</f>
        <v/>
      </c>
      <c r="C11" s="6" t="str">
        <f>IF(A11="","",SUMIFS(Satışlar!$H$5:$H$504,Satışlar!$B$5:$B$504,A11,Satışlar!$A$5:$A$504,"&gt;="&amp;$B$4,Satışlar!$A$5:$A$504,"&lt;="&amp;$B$5))</f>
        <v/>
      </c>
      <c r="D11" s="4"/>
      <c r="E11" s="6" t="str">
        <f>IF(A11="","",ROUND(C11-N(D11),2))</f>
        <v/>
      </c>
    </row>
    <row r="12">
      <c r="A12" s="10" t="str">
        <f>IF(Oranlar!A9="","",Oranlar!A9)</f>
        <v/>
      </c>
      <c r="B12" s="6" t="str">
        <f>IF(A12="","",SUMIFS(Satışlar!$F$5:$F$504,Satışlar!$B$5:$B$504,A12,Satışlar!$A$5:$A$504,"&gt;="&amp;$B$4,Satışlar!$A$5:$A$504,"&lt;="&amp;$B$5))</f>
        <v/>
      </c>
      <c r="C12" s="6" t="str">
        <f>IF(A12="","",SUMIFS(Satışlar!$H$5:$H$504,Satışlar!$B$5:$B$504,A12,Satışlar!$A$5:$A$504,"&gt;="&amp;$B$4,Satışlar!$A$5:$A$504,"&lt;="&amp;$B$5))</f>
        <v/>
      </c>
      <c r="D12" s="4"/>
      <c r="E12" s="6" t="str">
        <f>IF(A12="","",ROUND(C12-N(D12),2))</f>
        <v/>
      </c>
    </row>
    <row r="13">
      <c r="A13" s="10" t="str">
        <f>IF(Oranlar!A10="","",Oranlar!A10)</f>
        <v/>
      </c>
      <c r="B13" s="6" t="str">
        <f>IF(A13="","",SUMIFS(Satışlar!$F$5:$F$504,Satışlar!$B$5:$B$504,A13,Satışlar!$A$5:$A$504,"&gt;="&amp;$B$4,Satışlar!$A$5:$A$504,"&lt;="&amp;$B$5))</f>
        <v/>
      </c>
      <c r="C13" s="6" t="str">
        <f>IF(A13="","",SUMIFS(Satışlar!$H$5:$H$504,Satışlar!$B$5:$B$504,A13,Satışlar!$A$5:$A$504,"&gt;="&amp;$B$4,Satışlar!$A$5:$A$504,"&lt;="&amp;$B$5))</f>
        <v/>
      </c>
      <c r="D13" s="4"/>
      <c r="E13" s="6" t="str">
        <f>IF(A13="","",ROUND(C13-N(D13),2))</f>
        <v/>
      </c>
    </row>
    <row r="14">
      <c r="A14" s="10" t="str">
        <f>IF(Oranlar!A11="","",Oranlar!A11)</f>
        <v/>
      </c>
      <c r="B14" s="6" t="str">
        <f>IF(A14="","",SUMIFS(Satışlar!$F$5:$F$504,Satışlar!$B$5:$B$504,A14,Satışlar!$A$5:$A$504,"&gt;="&amp;$B$4,Satışlar!$A$5:$A$504,"&lt;="&amp;$B$5))</f>
        <v/>
      </c>
      <c r="C14" s="6" t="str">
        <f>IF(A14="","",SUMIFS(Satışlar!$H$5:$H$504,Satışlar!$B$5:$B$504,A14,Satışlar!$A$5:$A$504,"&gt;="&amp;$B$4,Satışlar!$A$5:$A$504,"&lt;="&amp;$B$5))</f>
        <v/>
      </c>
      <c r="D14" s="4"/>
      <c r="E14" s="6" t="str">
        <f>IF(A14="","",ROUND(C14-N(D14),2))</f>
        <v/>
      </c>
    </row>
    <row r="15">
      <c r="A15" s="10" t="str">
        <f>IF(Oranlar!A12="","",Oranlar!A12)</f>
        <v/>
      </c>
      <c r="B15" s="6" t="str">
        <f>IF(A15="","",SUMIFS(Satışlar!$F$5:$F$504,Satışlar!$B$5:$B$504,A15,Satışlar!$A$5:$A$504,"&gt;="&amp;$B$4,Satışlar!$A$5:$A$504,"&lt;="&amp;$B$5))</f>
        <v/>
      </c>
      <c r="C15" s="6" t="str">
        <f>IF(A15="","",SUMIFS(Satışlar!$H$5:$H$504,Satışlar!$B$5:$B$504,A15,Satışlar!$A$5:$A$504,"&gt;="&amp;$B$4,Satışlar!$A$5:$A$504,"&lt;="&amp;$B$5))</f>
        <v/>
      </c>
      <c r="D15" s="4"/>
      <c r="E15" s="6" t="str">
        <f>IF(A15="","",ROUND(C15-N(D15),2))</f>
        <v/>
      </c>
    </row>
    <row r="16">
      <c r="A16" s="10" t="str">
        <f>IF(Oranlar!A13="","",Oranlar!A13)</f>
        <v/>
      </c>
      <c r="B16" s="6" t="str">
        <f>IF(A16="","",SUMIFS(Satışlar!$F$5:$F$504,Satışlar!$B$5:$B$504,A16,Satışlar!$A$5:$A$504,"&gt;="&amp;$B$4,Satışlar!$A$5:$A$504,"&lt;="&amp;$B$5))</f>
        <v/>
      </c>
      <c r="C16" s="6" t="str">
        <f>IF(A16="","",SUMIFS(Satışlar!$H$5:$H$504,Satışlar!$B$5:$B$504,A16,Satışlar!$A$5:$A$504,"&gt;="&amp;$B$4,Satışlar!$A$5:$A$504,"&lt;="&amp;$B$5))</f>
        <v/>
      </c>
      <c r="D16" s="4"/>
      <c r="E16" s="6" t="str">
        <f>IF(A16="","",ROUND(C16-N(D16),2))</f>
        <v/>
      </c>
    </row>
    <row r="17">
      <c r="A17" s="10" t="str">
        <f>IF(Oranlar!A14="","",Oranlar!A14)</f>
        <v/>
      </c>
      <c r="B17" s="6" t="str">
        <f>IF(A17="","",SUMIFS(Satışlar!$F$5:$F$504,Satışlar!$B$5:$B$504,A17,Satışlar!$A$5:$A$504,"&gt;="&amp;$B$4,Satışlar!$A$5:$A$504,"&lt;="&amp;$B$5))</f>
        <v/>
      </c>
      <c r="C17" s="6" t="str">
        <f>IF(A17="","",SUMIFS(Satışlar!$H$5:$H$504,Satışlar!$B$5:$B$504,A17,Satışlar!$A$5:$A$504,"&gt;="&amp;$B$4,Satışlar!$A$5:$A$504,"&lt;="&amp;$B$5))</f>
        <v/>
      </c>
      <c r="D17" s="4"/>
      <c r="E17" s="6" t="str">
        <f>IF(A17="","",ROUND(C17-N(D17),2))</f>
        <v/>
      </c>
    </row>
    <row r="18">
      <c r="A18" s="10" t="str">
        <f>IF(Oranlar!A15="","",Oranlar!A15)</f>
        <v/>
      </c>
      <c r="B18" s="6" t="str">
        <f>IF(A18="","",SUMIFS(Satışlar!$F$5:$F$504,Satışlar!$B$5:$B$504,A18,Satışlar!$A$5:$A$504,"&gt;="&amp;$B$4,Satışlar!$A$5:$A$504,"&lt;="&amp;$B$5))</f>
        <v/>
      </c>
      <c r="C18" s="6" t="str">
        <f>IF(A18="","",SUMIFS(Satışlar!$H$5:$H$504,Satışlar!$B$5:$B$504,A18,Satışlar!$A$5:$A$504,"&gt;="&amp;$B$4,Satışlar!$A$5:$A$504,"&lt;="&amp;$B$5))</f>
        <v/>
      </c>
      <c r="D18" s="4"/>
      <c r="E18" s="6" t="str">
        <f>IF(A18="","",ROUND(C18-N(D18),2))</f>
        <v/>
      </c>
    </row>
    <row r="19">
      <c r="A19" s="10" t="str">
        <f>IF(Oranlar!A16="","",Oranlar!A16)</f>
        <v/>
      </c>
      <c r="B19" s="6" t="str">
        <f>IF(A19="","",SUMIFS(Satışlar!$F$5:$F$504,Satışlar!$B$5:$B$504,A19,Satışlar!$A$5:$A$504,"&gt;="&amp;$B$4,Satışlar!$A$5:$A$504,"&lt;="&amp;$B$5))</f>
        <v/>
      </c>
      <c r="C19" s="6" t="str">
        <f>IF(A19="","",SUMIFS(Satışlar!$H$5:$H$504,Satışlar!$B$5:$B$504,A19,Satışlar!$A$5:$A$504,"&gt;="&amp;$B$4,Satışlar!$A$5:$A$504,"&lt;="&amp;$B$5))</f>
        <v/>
      </c>
      <c r="D19" s="4"/>
      <c r="E19" s="6" t="str">
        <f>IF(A19="","",ROUND(C19-N(D19),2))</f>
        <v/>
      </c>
    </row>
    <row r="20">
      <c r="A20" s="10" t="str">
        <f>IF(Oranlar!A17="","",Oranlar!A17)</f>
        <v/>
      </c>
      <c r="B20" s="6" t="str">
        <f>IF(A20="","",SUMIFS(Satışlar!$F$5:$F$504,Satışlar!$B$5:$B$504,A20,Satışlar!$A$5:$A$504,"&gt;="&amp;$B$4,Satışlar!$A$5:$A$504,"&lt;="&amp;$B$5))</f>
        <v/>
      </c>
      <c r="C20" s="6" t="str">
        <f>IF(A20="","",SUMIFS(Satışlar!$H$5:$H$504,Satışlar!$B$5:$B$504,A20,Satışlar!$A$5:$A$504,"&gt;="&amp;$B$4,Satışlar!$A$5:$A$504,"&lt;="&amp;$B$5))</f>
        <v/>
      </c>
      <c r="D20" s="4"/>
      <c r="E20" s="6" t="str">
        <f>IF(A20="","",ROUND(C20-N(D20),2))</f>
        <v/>
      </c>
    </row>
    <row r="21">
      <c r="A21" s="10" t="str">
        <f>IF(Oranlar!A18="","",Oranlar!A18)</f>
        <v/>
      </c>
      <c r="B21" s="6" t="str">
        <f>IF(A21="","",SUMIFS(Satışlar!$F$5:$F$504,Satışlar!$B$5:$B$504,A21,Satışlar!$A$5:$A$504,"&gt;="&amp;$B$4,Satışlar!$A$5:$A$504,"&lt;="&amp;$B$5))</f>
        <v/>
      </c>
      <c r="C21" s="6" t="str">
        <f>IF(A21="","",SUMIFS(Satışlar!$H$5:$H$504,Satışlar!$B$5:$B$504,A21,Satışlar!$A$5:$A$504,"&gt;="&amp;$B$4,Satışlar!$A$5:$A$504,"&lt;="&amp;$B$5))</f>
        <v/>
      </c>
      <c r="D21" s="4"/>
      <c r="E21" s="6" t="str">
        <f>IF(A21="","",ROUND(C21-N(D21),2))</f>
        <v/>
      </c>
    </row>
    <row r="22">
      <c r="A22" s="10" t="str">
        <f>IF(Oranlar!A19="","",Oranlar!A19)</f>
        <v/>
      </c>
      <c r="B22" s="6" t="str">
        <f>IF(A22="","",SUMIFS(Satışlar!$F$5:$F$504,Satışlar!$B$5:$B$504,A22,Satışlar!$A$5:$A$504,"&gt;="&amp;$B$4,Satışlar!$A$5:$A$504,"&lt;="&amp;$B$5))</f>
        <v/>
      </c>
      <c r="C22" s="6" t="str">
        <f>IF(A22="","",SUMIFS(Satışlar!$H$5:$H$504,Satışlar!$B$5:$B$504,A22,Satışlar!$A$5:$A$504,"&gt;="&amp;$B$4,Satışlar!$A$5:$A$504,"&lt;="&amp;$B$5))</f>
        <v/>
      </c>
      <c r="D22" s="4"/>
      <c r="E22" s="6" t="str">
        <f>IF(A22="","",ROUND(C22-N(D22),2))</f>
        <v/>
      </c>
    </row>
    <row r="23">
      <c r="A23" s="10" t="str">
        <f>IF(Oranlar!A20="","",Oranlar!A20)</f>
        <v/>
      </c>
      <c r="B23" s="6" t="str">
        <f>IF(A23="","",SUMIFS(Satışlar!$F$5:$F$504,Satışlar!$B$5:$B$504,A23,Satışlar!$A$5:$A$504,"&gt;="&amp;$B$4,Satışlar!$A$5:$A$504,"&lt;="&amp;$B$5))</f>
        <v/>
      </c>
      <c r="C23" s="6" t="str">
        <f>IF(A23="","",SUMIFS(Satışlar!$H$5:$H$504,Satışlar!$B$5:$B$504,A23,Satışlar!$A$5:$A$504,"&gt;="&amp;$B$4,Satışlar!$A$5:$A$504,"&lt;="&amp;$B$5))</f>
        <v/>
      </c>
      <c r="D23" s="4"/>
      <c r="E23" s="6" t="str">
        <f>IF(A23="","",ROUND(C23-N(D23),2))</f>
        <v/>
      </c>
    </row>
    <row r="24">
      <c r="A24" s="10" t="str">
        <f>IF(Oranlar!A21="","",Oranlar!A21)</f>
        <v/>
      </c>
      <c r="B24" s="6" t="str">
        <f>IF(A24="","",SUMIFS(Satışlar!$F$5:$F$504,Satışlar!$B$5:$B$504,A24,Satışlar!$A$5:$A$504,"&gt;="&amp;$B$4,Satışlar!$A$5:$A$504,"&lt;="&amp;$B$5))</f>
        <v/>
      </c>
      <c r="C24" s="6" t="str">
        <f>IF(A24="","",SUMIFS(Satışlar!$H$5:$H$504,Satışlar!$B$5:$B$504,A24,Satışlar!$A$5:$A$504,"&gt;="&amp;$B$4,Satışlar!$A$5:$A$504,"&lt;="&amp;$B$5))</f>
        <v/>
      </c>
      <c r="D24" s="4"/>
      <c r="E24" s="6" t="str">
        <f>IF(A24="","",ROUND(C24-N(D24),2))</f>
        <v/>
      </c>
    </row>
    <row r="25">
      <c r="A25" s="10" t="str">
        <f>IF(Oranlar!A22="","",Oranlar!A22)</f>
        <v/>
      </c>
      <c r="B25" s="6" t="str">
        <f>IF(A25="","",SUMIFS(Satışlar!$F$5:$F$504,Satışlar!$B$5:$B$504,A25,Satışlar!$A$5:$A$504,"&gt;="&amp;$B$4,Satışlar!$A$5:$A$504,"&lt;="&amp;$B$5))</f>
        <v/>
      </c>
      <c r="C25" s="6" t="str">
        <f>IF(A25="","",SUMIFS(Satışlar!$H$5:$H$504,Satışlar!$B$5:$B$504,A25,Satışlar!$A$5:$A$504,"&gt;="&amp;$B$4,Satışlar!$A$5:$A$504,"&lt;="&amp;$B$5))</f>
        <v/>
      </c>
      <c r="D25" s="4"/>
      <c r="E25" s="6" t="str">
        <f>IF(A25="","",ROUND(C25-N(D25),2))</f>
        <v/>
      </c>
    </row>
    <row r="26">
      <c r="A26" s="10" t="str">
        <f>IF(Oranlar!A23="","",Oranlar!A23)</f>
        <v/>
      </c>
      <c r="B26" s="6" t="str">
        <f>IF(A26="","",SUMIFS(Satışlar!$F$5:$F$504,Satışlar!$B$5:$B$504,A26,Satışlar!$A$5:$A$504,"&gt;="&amp;$B$4,Satışlar!$A$5:$A$504,"&lt;="&amp;$B$5))</f>
        <v/>
      </c>
      <c r="C26" s="6" t="str">
        <f>IF(A26="","",SUMIFS(Satışlar!$H$5:$H$504,Satışlar!$B$5:$B$504,A26,Satışlar!$A$5:$A$504,"&gt;="&amp;$B$4,Satışlar!$A$5:$A$504,"&lt;="&amp;$B$5))</f>
        <v/>
      </c>
      <c r="D26" s="4"/>
      <c r="E26" s="6" t="str">
        <f>IF(A26="","",ROUND(C26-N(D26),2))</f>
        <v/>
      </c>
    </row>
    <row r="27">
      <c r="A27" s="10" t="str">
        <f>IF(Oranlar!A24="","",Oranlar!A24)</f>
        <v/>
      </c>
      <c r="B27" s="6" t="str">
        <f>IF(A27="","",SUMIFS(Satışlar!$F$5:$F$504,Satışlar!$B$5:$B$504,A27,Satışlar!$A$5:$A$504,"&gt;="&amp;$B$4,Satışlar!$A$5:$A$504,"&lt;="&amp;$B$5))</f>
        <v/>
      </c>
      <c r="C27" s="6" t="str">
        <f>IF(A27="","",SUMIFS(Satışlar!$H$5:$H$504,Satışlar!$B$5:$B$504,A27,Satışlar!$A$5:$A$504,"&gt;="&amp;$B$4,Satışlar!$A$5:$A$504,"&lt;="&amp;$B$5))</f>
        <v/>
      </c>
      <c r="D27" s="4"/>
      <c r="E27" s="6" t="str">
        <f>IF(A27="","",ROUND(C27-N(D27),2))</f>
        <v/>
      </c>
    </row>
    <row r="28">
      <c r="A28" s="9" t="inlineStr">
        <is>
          <t xml:space="preserve">Toplam</t>
        </is>
      </c>
      <c r="B28" s="11">
        <f>SUM(B8:B27)</f>
        <v>5250</v>
      </c>
      <c r="C28" s="11">
        <f>SUM(C8:C27)</f>
        <v>1950</v>
      </c>
      <c r="D28" s="11">
        <f>SUM(D8:D27)</f>
        <v>0</v>
      </c>
      <c r="E28" s="11">
        <f>SUM(E8:E27)</f>
        <v>1950</v>
      </c>
    </row>
  </sheetData>
  <mergeCells count="1">
    <mergeCell ref="A2:E2"/>
  </mergeCells>
  <pageMargins left="0.5" right="0.5" top="0.6" bottom="0.6" header="0.3" footer="0.3"/>
  <pageSetup paperSize="9" orientation="portrait" fitToWidth="1" fitToHeight="0"/>
</worksheet>
</file>

<file path=xl/worksheets/sheet2.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13" customWidth="1"/>
    <col min="2" max="2" width="18" customWidth="1"/>
    <col min="3" max="3" width="20" customWidth="1"/>
    <col min="4" max="4" width="18" customWidth="1"/>
    <col min="5" max="5" width="22" customWidth="1"/>
    <col min="6" max="6" width="18" customWidth="1"/>
    <col min="7" max="7" width="14" customWidth="1"/>
    <col min="8" max="8" width="14" customWidth="1"/>
  </cols>
  <sheetData>
    <row r="1">
      <c r="A1" s="1" t="inlineStr">
        <is>
          <t xml:space="preserve">Satışlar</t>
        </is>
      </c>
    </row>
    <row r="2" ht="48" customHeight="1">
      <c r="A2" s="7" t="inlineStr">
        <is>
          <t xml:space="preserve">Her hizmet satırı için tarih, personel, hizmet ve KDV dahil tutarı yazın (sarı). KDV oranı boşsa Oranlar sayfasındaki varsayılan oran kullanılır. Prim, KDV hariç tutar üzerinden hesaplanır. Örnek satırların üzerine yazın.</t>
        </is>
      </c>
    </row>
    <row r="4" ht="48" customHeight="1">
      <c r="A4" s="2" t="inlineStr">
        <is>
          <t xml:space="preserve">Tarih</t>
        </is>
      </c>
      <c r="B4" s="2" t="inlineStr">
        <is>
          <t xml:space="preserve">Personel</t>
        </is>
      </c>
      <c r="C4" s="2" t="inlineStr">
        <is>
          <t xml:space="preserve">Hizmet</t>
        </is>
      </c>
      <c r="D4" s="2" t="inlineStr">
        <is>
          <t xml:space="preserve">Tutar (KDV dahil)</t>
        </is>
      </c>
      <c r="E4" s="2" t="inlineStr">
        <is>
          <t xml:space="preserve">KDV oranı (%) — boşsa varsayılan</t>
        </is>
      </c>
      <c r="F4" s="2" t="inlineStr">
        <is>
          <t xml:space="preserve">KDV hariç tutar</t>
        </is>
      </c>
      <c r="G4" s="2" t="inlineStr">
        <is>
          <t xml:space="preserve">Prim oranı (%)</t>
        </is>
      </c>
      <c r="H4" s="2" t="inlineStr">
        <is>
          <t xml:space="preserve">Prim</t>
        </is>
      </c>
    </row>
    <row r="5">
      <c r="A5" s="8">
        <v>46301</v>
      </c>
      <c r="B5" s="3" t="inlineStr">
        <is>
          <t xml:space="preserve">Ayşe</t>
        </is>
      </c>
      <c r="C5" s="3" t="inlineStr">
        <is>
          <t xml:space="preserve">Boya</t>
        </is>
      </c>
      <c r="D5" s="4">
        <v>1800</v>
      </c>
      <c r="E5" s="5"/>
      <c r="F5" s="6">
        <f>IF(D5="","",ROUND(D5/(1+IF(E5="",Oranlar!$B$2,E5)/100),2))</f>
        <v>1500</v>
      </c>
      <c r="G5" s="10">
        <f>IF(OR(B5="",D5=""),"",IF(COUNTIFS(Oranlar!$D$5:$D$104,B5,Oranlar!$E$5:$E$104,C5)&gt;0,SUMIFS(Oranlar!$F$5:$F$104,Oranlar!$D$5:$D$104,B5,Oranlar!$E$5:$E$104,C5),IFERROR(VLOOKUP(B5,Oranlar!$A$5:$B$24,2,FALSE),0)))</f>
        <v>40</v>
      </c>
      <c r="H5" s="6">
        <f>IF(G5="","",ROUND(F5*G5/100,2))</f>
        <v>600</v>
      </c>
    </row>
    <row r="6">
      <c r="A6" s="8">
        <v>46301</v>
      </c>
      <c r="B6" s="3" t="inlineStr">
        <is>
          <t xml:space="preserve">Can</t>
        </is>
      </c>
      <c r="C6" s="3" t="inlineStr">
        <is>
          <t xml:space="preserve">Fön</t>
        </is>
      </c>
      <c r="D6" s="4">
        <v>600</v>
      </c>
      <c r="E6" s="5"/>
      <c r="F6" s="6">
        <f>IF(D6="","",ROUND(D6/(1+IF(E6="",Oranlar!$B$2,E6)/100),2))</f>
        <v>500</v>
      </c>
      <c r="G6" s="10">
        <f>IF(OR(B6="",D6=""),"",IF(COUNTIFS(Oranlar!$D$5:$D$104,B6,Oranlar!$E$5:$E$104,C6)&gt;0,SUMIFS(Oranlar!$F$5:$F$104,Oranlar!$D$5:$D$104,B6,Oranlar!$E$5:$E$104,C6),IFERROR(VLOOKUP(B6,Oranlar!$A$5:$B$24,2,FALSE),0)))</f>
        <v>30</v>
      </c>
      <c r="H6" s="6">
        <f>IF(G6="","",ROUND(F6*G6/100,2))</f>
        <v>150</v>
      </c>
    </row>
    <row r="7">
      <c r="A7" s="8">
        <v>46303</v>
      </c>
      <c r="B7" s="3" t="inlineStr">
        <is>
          <t xml:space="preserve">Ayşe</t>
        </is>
      </c>
      <c r="C7" s="3" t="inlineStr">
        <is>
          <t xml:space="preserve">Fön</t>
        </is>
      </c>
      <c r="D7" s="4">
        <v>600</v>
      </c>
      <c r="E7" s="5"/>
      <c r="F7" s="6">
        <f>IF(D7="","",ROUND(D7/(1+IF(E7="",Oranlar!$B$2,E7)/100),2))</f>
        <v>500</v>
      </c>
      <c r="G7" s="10">
        <f>IF(OR(B7="",D7=""),"",IF(COUNTIFS(Oranlar!$D$5:$D$104,B7,Oranlar!$E$5:$E$104,C7)&gt;0,SUMIFS(Oranlar!$F$5:$F$104,Oranlar!$D$5:$D$104,B7,Oranlar!$E$5:$E$104,C7),IFERROR(VLOOKUP(B7,Oranlar!$A$5:$B$24,2,FALSE),0)))</f>
        <v>35</v>
      </c>
      <c r="H7" s="6">
        <f>IF(G7="","",ROUND(F7*G7/100,2))</f>
        <v>175</v>
      </c>
    </row>
    <row r="8">
      <c r="A8" s="8">
        <v>46308</v>
      </c>
      <c r="B8" s="3" t="inlineStr">
        <is>
          <t xml:space="preserve">Can</t>
        </is>
      </c>
      <c r="C8" s="3" t="inlineStr">
        <is>
          <t xml:space="preserve">Kesim</t>
        </is>
      </c>
      <c r="D8" s="4">
        <v>900</v>
      </c>
      <c r="E8" s="5"/>
      <c r="F8" s="6">
        <f>IF(D8="","",ROUND(D8/(1+IF(E8="",Oranlar!$B$2,E8)/100),2))</f>
        <v>750</v>
      </c>
      <c r="G8" s="10">
        <f>IF(OR(B8="",D8=""),"",IF(COUNTIFS(Oranlar!$D$5:$D$104,B8,Oranlar!$E$5:$E$104,C8)&gt;0,SUMIFS(Oranlar!$F$5:$F$104,Oranlar!$D$5:$D$104,B8,Oranlar!$E$5:$E$104,C8),IFERROR(VLOOKUP(B8,Oranlar!$A$5:$B$24,2,FALSE),0)))</f>
        <v>30</v>
      </c>
      <c r="H8" s="6">
        <f>IF(G8="","",ROUND(F8*G8/100,2))</f>
        <v>225</v>
      </c>
    </row>
    <row r="9">
      <c r="A9" s="8">
        <v>46315</v>
      </c>
      <c r="B9" s="3" t="inlineStr">
        <is>
          <t xml:space="preserve">Ayşe</t>
        </is>
      </c>
      <c r="C9" s="3" t="inlineStr">
        <is>
          <t xml:space="preserve">Boya</t>
        </is>
      </c>
      <c r="D9" s="4">
        <v>2400</v>
      </c>
      <c r="E9" s="5"/>
      <c r="F9" s="6">
        <f>IF(D9="","",ROUND(D9/(1+IF(E9="",Oranlar!$B$2,E9)/100),2))</f>
        <v>2000</v>
      </c>
      <c r="G9" s="10">
        <f>IF(OR(B9="",D9=""),"",IF(COUNTIFS(Oranlar!$D$5:$D$104,B9,Oranlar!$E$5:$E$104,C9)&gt;0,SUMIFS(Oranlar!$F$5:$F$104,Oranlar!$D$5:$D$104,B9,Oranlar!$E$5:$E$104,C9),IFERROR(VLOOKUP(B9,Oranlar!$A$5:$B$24,2,FALSE),0)))</f>
        <v>40</v>
      </c>
      <c r="H9" s="6">
        <f>IF(G9="","",ROUND(F9*G9/100,2))</f>
        <v>800</v>
      </c>
    </row>
    <row r="10">
      <c r="A10" s="8"/>
      <c r="B10" s="3"/>
      <c r="C10" s="3"/>
      <c r="D10" s="4"/>
      <c r="E10" s="5"/>
      <c r="F10" s="6" t="str">
        <f>IF(D10="","",ROUND(D10/(1+IF(E10="",Oranlar!$B$2,E10)/100),2))</f>
        <v/>
      </c>
      <c r="G10" s="10" t="str">
        <f>IF(OR(B10="",D10=""),"",IF(COUNTIFS(Oranlar!$D$5:$D$104,B10,Oranlar!$E$5:$E$104,C10)&gt;0,SUMIFS(Oranlar!$F$5:$F$104,Oranlar!$D$5:$D$104,B10,Oranlar!$E$5:$E$104,C10),IFERROR(VLOOKUP(B10,Oranlar!$A$5:$B$24,2,FALSE),0)))</f>
        <v/>
      </c>
      <c r="H10" s="6" t="str">
        <f>IF(G10="","",ROUND(F10*G10/100,2))</f>
        <v/>
      </c>
    </row>
    <row r="11">
      <c r="A11" s="8"/>
      <c r="B11" s="3"/>
      <c r="C11" s="3"/>
      <c r="D11" s="4"/>
      <c r="E11" s="5"/>
      <c r="F11" s="6" t="str">
        <f>IF(D11="","",ROUND(D11/(1+IF(E11="",Oranlar!$B$2,E11)/100),2))</f>
        <v/>
      </c>
      <c r="G11" s="10" t="str">
        <f>IF(OR(B11="",D11=""),"",IF(COUNTIFS(Oranlar!$D$5:$D$104,B11,Oranlar!$E$5:$E$104,C11)&gt;0,SUMIFS(Oranlar!$F$5:$F$104,Oranlar!$D$5:$D$104,B11,Oranlar!$E$5:$E$104,C11),IFERROR(VLOOKUP(B11,Oranlar!$A$5:$B$24,2,FALSE),0)))</f>
        <v/>
      </c>
      <c r="H11" s="6" t="str">
        <f>IF(G11="","",ROUND(F11*G11/100,2))</f>
        <v/>
      </c>
    </row>
    <row r="12">
      <c r="A12" s="8"/>
      <c r="B12" s="3"/>
      <c r="C12" s="3"/>
      <c r="D12" s="4"/>
      <c r="E12" s="5"/>
      <c r="F12" s="6" t="str">
        <f>IF(D12="","",ROUND(D12/(1+IF(E12="",Oranlar!$B$2,E12)/100),2))</f>
        <v/>
      </c>
      <c r="G12" s="10" t="str">
        <f>IF(OR(B12="",D12=""),"",IF(COUNTIFS(Oranlar!$D$5:$D$104,B12,Oranlar!$E$5:$E$104,C12)&gt;0,SUMIFS(Oranlar!$F$5:$F$104,Oranlar!$D$5:$D$104,B12,Oranlar!$E$5:$E$104,C12),IFERROR(VLOOKUP(B12,Oranlar!$A$5:$B$24,2,FALSE),0)))</f>
        <v/>
      </c>
      <c r="H12" s="6" t="str">
        <f>IF(G12="","",ROUND(F12*G12/100,2))</f>
        <v/>
      </c>
    </row>
    <row r="13">
      <c r="A13" s="8"/>
      <c r="B13" s="3"/>
      <c r="C13" s="3"/>
      <c r="D13" s="4"/>
      <c r="E13" s="5"/>
      <c r="F13" s="6" t="str">
        <f>IF(D13="","",ROUND(D13/(1+IF(E13="",Oranlar!$B$2,E13)/100),2))</f>
        <v/>
      </c>
      <c r="G13" s="10" t="str">
        <f>IF(OR(B13="",D13=""),"",IF(COUNTIFS(Oranlar!$D$5:$D$104,B13,Oranlar!$E$5:$E$104,C13)&gt;0,SUMIFS(Oranlar!$F$5:$F$104,Oranlar!$D$5:$D$104,B13,Oranlar!$E$5:$E$104,C13),IFERROR(VLOOKUP(B13,Oranlar!$A$5:$B$24,2,FALSE),0)))</f>
        <v/>
      </c>
      <c r="H13" s="6" t="str">
        <f>IF(G13="","",ROUND(F13*G13/100,2))</f>
        <v/>
      </c>
    </row>
    <row r="14">
      <c r="A14" s="8"/>
      <c r="B14" s="3"/>
      <c r="C14" s="3"/>
      <c r="D14" s="4"/>
      <c r="E14" s="5"/>
      <c r="F14" s="6" t="str">
        <f>IF(D14="","",ROUND(D14/(1+IF(E14="",Oranlar!$B$2,E14)/100),2))</f>
        <v/>
      </c>
      <c r="G14" s="10" t="str">
        <f>IF(OR(B14="",D14=""),"",IF(COUNTIFS(Oranlar!$D$5:$D$104,B14,Oranlar!$E$5:$E$104,C14)&gt;0,SUMIFS(Oranlar!$F$5:$F$104,Oranlar!$D$5:$D$104,B14,Oranlar!$E$5:$E$104,C14),IFERROR(VLOOKUP(B14,Oranlar!$A$5:$B$24,2,FALSE),0)))</f>
        <v/>
      </c>
      <c r="H14" s="6" t="str">
        <f>IF(G14="","",ROUND(F14*G14/100,2))</f>
        <v/>
      </c>
    </row>
    <row r="15">
      <c r="A15" s="8"/>
      <c r="B15" s="3"/>
      <c r="C15" s="3"/>
      <c r="D15" s="4"/>
      <c r="E15" s="5"/>
      <c r="F15" s="6" t="str">
        <f>IF(D15="","",ROUND(D15/(1+IF(E15="",Oranlar!$B$2,E15)/100),2))</f>
        <v/>
      </c>
      <c r="G15" s="10" t="str">
        <f>IF(OR(B15="",D15=""),"",IF(COUNTIFS(Oranlar!$D$5:$D$104,B15,Oranlar!$E$5:$E$104,C15)&gt;0,SUMIFS(Oranlar!$F$5:$F$104,Oranlar!$D$5:$D$104,B15,Oranlar!$E$5:$E$104,C15),IFERROR(VLOOKUP(B15,Oranlar!$A$5:$B$24,2,FALSE),0)))</f>
        <v/>
      </c>
      <c r="H15" s="6" t="str">
        <f>IF(G15="","",ROUND(F15*G15/100,2))</f>
        <v/>
      </c>
    </row>
    <row r="16">
      <c r="A16" s="8"/>
      <c r="B16" s="3"/>
      <c r="C16" s="3"/>
      <c r="D16" s="4"/>
      <c r="E16" s="5"/>
      <c r="F16" s="6" t="str">
        <f>IF(D16="","",ROUND(D16/(1+IF(E16="",Oranlar!$B$2,E16)/100),2))</f>
        <v/>
      </c>
      <c r="G16" s="10" t="str">
        <f>IF(OR(B16="",D16=""),"",IF(COUNTIFS(Oranlar!$D$5:$D$104,B16,Oranlar!$E$5:$E$104,C16)&gt;0,SUMIFS(Oranlar!$F$5:$F$104,Oranlar!$D$5:$D$104,B16,Oranlar!$E$5:$E$104,C16),IFERROR(VLOOKUP(B16,Oranlar!$A$5:$B$24,2,FALSE),0)))</f>
        <v/>
      </c>
      <c r="H16" s="6" t="str">
        <f>IF(G16="","",ROUND(F16*G16/100,2))</f>
        <v/>
      </c>
    </row>
    <row r="17">
      <c r="A17" s="8"/>
      <c r="B17" s="3"/>
      <c r="C17" s="3"/>
      <c r="D17" s="4"/>
      <c r="E17" s="5"/>
      <c r="F17" s="6" t="str">
        <f>IF(D17="","",ROUND(D17/(1+IF(E17="",Oranlar!$B$2,E17)/100),2))</f>
        <v/>
      </c>
      <c r="G17" s="10" t="str">
        <f>IF(OR(B17="",D17=""),"",IF(COUNTIFS(Oranlar!$D$5:$D$104,B17,Oranlar!$E$5:$E$104,C17)&gt;0,SUMIFS(Oranlar!$F$5:$F$104,Oranlar!$D$5:$D$104,B17,Oranlar!$E$5:$E$104,C17),IFERROR(VLOOKUP(B17,Oranlar!$A$5:$B$24,2,FALSE),0)))</f>
        <v/>
      </c>
      <c r="H17" s="6" t="str">
        <f>IF(G17="","",ROUND(F17*G17/100,2))</f>
        <v/>
      </c>
    </row>
    <row r="18">
      <c r="A18" s="8"/>
      <c r="B18" s="3"/>
      <c r="C18" s="3"/>
      <c r="D18" s="4"/>
      <c r="E18" s="5"/>
      <c r="F18" s="6" t="str">
        <f>IF(D18="","",ROUND(D18/(1+IF(E18="",Oranlar!$B$2,E18)/100),2))</f>
        <v/>
      </c>
      <c r="G18" s="10" t="str">
        <f>IF(OR(B18="",D18=""),"",IF(COUNTIFS(Oranlar!$D$5:$D$104,B18,Oranlar!$E$5:$E$104,C18)&gt;0,SUMIFS(Oranlar!$F$5:$F$104,Oranlar!$D$5:$D$104,B18,Oranlar!$E$5:$E$104,C18),IFERROR(VLOOKUP(B18,Oranlar!$A$5:$B$24,2,FALSE),0)))</f>
        <v/>
      </c>
      <c r="H18" s="6" t="str">
        <f>IF(G18="","",ROUND(F18*G18/100,2))</f>
        <v/>
      </c>
    </row>
    <row r="19">
      <c r="A19" s="8"/>
      <c r="B19" s="3"/>
      <c r="C19" s="3"/>
      <c r="D19" s="4"/>
      <c r="E19" s="5"/>
      <c r="F19" s="6" t="str">
        <f>IF(D19="","",ROUND(D19/(1+IF(E19="",Oranlar!$B$2,E19)/100),2))</f>
        <v/>
      </c>
      <c r="G19" s="10" t="str">
        <f>IF(OR(B19="",D19=""),"",IF(COUNTIFS(Oranlar!$D$5:$D$104,B19,Oranlar!$E$5:$E$104,C19)&gt;0,SUMIFS(Oranlar!$F$5:$F$104,Oranlar!$D$5:$D$104,B19,Oranlar!$E$5:$E$104,C19),IFERROR(VLOOKUP(B19,Oranlar!$A$5:$B$24,2,FALSE),0)))</f>
        <v/>
      </c>
      <c r="H19" s="6" t="str">
        <f>IF(G19="","",ROUND(F19*G19/100,2))</f>
        <v/>
      </c>
    </row>
    <row r="20">
      <c r="A20" s="8"/>
      <c r="B20" s="3"/>
      <c r="C20" s="3"/>
      <c r="D20" s="4"/>
      <c r="E20" s="5"/>
      <c r="F20" s="6" t="str">
        <f>IF(D20="","",ROUND(D20/(1+IF(E20="",Oranlar!$B$2,E20)/100),2))</f>
        <v/>
      </c>
      <c r="G20" s="10" t="str">
        <f>IF(OR(B20="",D20=""),"",IF(COUNTIFS(Oranlar!$D$5:$D$104,B20,Oranlar!$E$5:$E$104,C20)&gt;0,SUMIFS(Oranlar!$F$5:$F$104,Oranlar!$D$5:$D$104,B20,Oranlar!$E$5:$E$104,C20),IFERROR(VLOOKUP(B20,Oranlar!$A$5:$B$24,2,FALSE),0)))</f>
        <v/>
      </c>
      <c r="H20" s="6" t="str">
        <f>IF(G20="","",ROUND(F20*G20/100,2))</f>
        <v/>
      </c>
    </row>
    <row r="21">
      <c r="A21" s="8"/>
      <c r="B21" s="3"/>
      <c r="C21" s="3"/>
      <c r="D21" s="4"/>
      <c r="E21" s="5"/>
      <c r="F21" s="6" t="str">
        <f>IF(D21="","",ROUND(D21/(1+IF(E21="",Oranlar!$B$2,E21)/100),2))</f>
        <v/>
      </c>
      <c r="G21" s="10" t="str">
        <f>IF(OR(B21="",D21=""),"",IF(COUNTIFS(Oranlar!$D$5:$D$104,B21,Oranlar!$E$5:$E$104,C21)&gt;0,SUMIFS(Oranlar!$F$5:$F$104,Oranlar!$D$5:$D$104,B21,Oranlar!$E$5:$E$104,C21),IFERROR(VLOOKUP(B21,Oranlar!$A$5:$B$24,2,FALSE),0)))</f>
        <v/>
      </c>
      <c r="H21" s="6" t="str">
        <f>IF(G21="","",ROUND(F21*G21/100,2))</f>
        <v/>
      </c>
    </row>
    <row r="22">
      <c r="A22" s="8"/>
      <c r="B22" s="3"/>
      <c r="C22" s="3"/>
      <c r="D22" s="4"/>
      <c r="E22" s="5"/>
      <c r="F22" s="6" t="str">
        <f>IF(D22="","",ROUND(D22/(1+IF(E22="",Oranlar!$B$2,E22)/100),2))</f>
        <v/>
      </c>
      <c r="G22" s="10" t="str">
        <f>IF(OR(B22="",D22=""),"",IF(COUNTIFS(Oranlar!$D$5:$D$104,B22,Oranlar!$E$5:$E$104,C22)&gt;0,SUMIFS(Oranlar!$F$5:$F$104,Oranlar!$D$5:$D$104,B22,Oranlar!$E$5:$E$104,C22),IFERROR(VLOOKUP(B22,Oranlar!$A$5:$B$24,2,FALSE),0)))</f>
        <v/>
      </c>
      <c r="H22" s="6" t="str">
        <f>IF(G22="","",ROUND(F22*G22/100,2))</f>
        <v/>
      </c>
    </row>
    <row r="23">
      <c r="A23" s="8"/>
      <c r="B23" s="3"/>
      <c r="C23" s="3"/>
      <c r="D23" s="4"/>
      <c r="E23" s="5"/>
      <c r="F23" s="6" t="str">
        <f>IF(D23="","",ROUND(D23/(1+IF(E23="",Oranlar!$B$2,E23)/100),2))</f>
        <v/>
      </c>
      <c r="G23" s="10" t="str">
        <f>IF(OR(B23="",D23=""),"",IF(COUNTIFS(Oranlar!$D$5:$D$104,B23,Oranlar!$E$5:$E$104,C23)&gt;0,SUMIFS(Oranlar!$F$5:$F$104,Oranlar!$D$5:$D$104,B23,Oranlar!$E$5:$E$104,C23),IFERROR(VLOOKUP(B23,Oranlar!$A$5:$B$24,2,FALSE),0)))</f>
        <v/>
      </c>
      <c r="H23" s="6" t="str">
        <f>IF(G23="","",ROUND(F23*G23/100,2))</f>
        <v/>
      </c>
    </row>
    <row r="24">
      <c r="A24" s="8"/>
      <c r="B24" s="3"/>
      <c r="C24" s="3"/>
      <c r="D24" s="4"/>
      <c r="E24" s="5"/>
      <c r="F24" s="6" t="str">
        <f>IF(D24="","",ROUND(D24/(1+IF(E24="",Oranlar!$B$2,E24)/100),2))</f>
        <v/>
      </c>
      <c r="G24" s="10" t="str">
        <f>IF(OR(B24="",D24=""),"",IF(COUNTIFS(Oranlar!$D$5:$D$104,B24,Oranlar!$E$5:$E$104,C24)&gt;0,SUMIFS(Oranlar!$F$5:$F$104,Oranlar!$D$5:$D$104,B24,Oranlar!$E$5:$E$104,C24),IFERROR(VLOOKUP(B24,Oranlar!$A$5:$B$24,2,FALSE),0)))</f>
        <v/>
      </c>
      <c r="H24" s="6" t="str">
        <f>IF(G24="","",ROUND(F24*G24/100,2))</f>
        <v/>
      </c>
    </row>
    <row r="25">
      <c r="A25" s="8"/>
      <c r="B25" s="3"/>
      <c r="C25" s="3"/>
      <c r="D25" s="4"/>
      <c r="E25" s="5"/>
      <c r="F25" s="6" t="str">
        <f>IF(D25="","",ROUND(D25/(1+IF(E25="",Oranlar!$B$2,E25)/100),2))</f>
        <v/>
      </c>
      <c r="G25" s="10" t="str">
        <f>IF(OR(B25="",D25=""),"",IF(COUNTIFS(Oranlar!$D$5:$D$104,B25,Oranlar!$E$5:$E$104,C25)&gt;0,SUMIFS(Oranlar!$F$5:$F$104,Oranlar!$D$5:$D$104,B25,Oranlar!$E$5:$E$104,C25),IFERROR(VLOOKUP(B25,Oranlar!$A$5:$B$24,2,FALSE),0)))</f>
        <v/>
      </c>
      <c r="H25" s="6" t="str">
        <f>IF(G25="","",ROUND(F25*G25/100,2))</f>
        <v/>
      </c>
    </row>
    <row r="26">
      <c r="A26" s="8"/>
      <c r="B26" s="3"/>
      <c r="C26" s="3"/>
      <c r="D26" s="4"/>
      <c r="E26" s="5"/>
      <c r="F26" s="6" t="str">
        <f>IF(D26="","",ROUND(D26/(1+IF(E26="",Oranlar!$B$2,E26)/100),2))</f>
        <v/>
      </c>
      <c r="G26" s="10" t="str">
        <f>IF(OR(B26="",D26=""),"",IF(COUNTIFS(Oranlar!$D$5:$D$104,B26,Oranlar!$E$5:$E$104,C26)&gt;0,SUMIFS(Oranlar!$F$5:$F$104,Oranlar!$D$5:$D$104,B26,Oranlar!$E$5:$E$104,C26),IFERROR(VLOOKUP(B26,Oranlar!$A$5:$B$24,2,FALSE),0)))</f>
        <v/>
      </c>
      <c r="H26" s="6" t="str">
        <f>IF(G26="","",ROUND(F26*G26/100,2))</f>
        <v/>
      </c>
    </row>
    <row r="27">
      <c r="A27" s="8"/>
      <c r="B27" s="3"/>
      <c r="C27" s="3"/>
      <c r="D27" s="4"/>
      <c r="E27" s="5"/>
      <c r="F27" s="6" t="str">
        <f>IF(D27="","",ROUND(D27/(1+IF(E27="",Oranlar!$B$2,E27)/100),2))</f>
        <v/>
      </c>
      <c r="G27" s="10" t="str">
        <f>IF(OR(B27="",D27=""),"",IF(COUNTIFS(Oranlar!$D$5:$D$104,B27,Oranlar!$E$5:$E$104,C27)&gt;0,SUMIFS(Oranlar!$F$5:$F$104,Oranlar!$D$5:$D$104,B27,Oranlar!$E$5:$E$104,C27),IFERROR(VLOOKUP(B27,Oranlar!$A$5:$B$24,2,FALSE),0)))</f>
        <v/>
      </c>
      <c r="H27" s="6" t="str">
        <f>IF(G27="","",ROUND(F27*G27/100,2))</f>
        <v/>
      </c>
    </row>
    <row r="28">
      <c r="A28" s="8"/>
      <c r="B28" s="3"/>
      <c r="C28" s="3"/>
      <c r="D28" s="4"/>
      <c r="E28" s="5"/>
      <c r="F28" s="6" t="str">
        <f>IF(D28="","",ROUND(D28/(1+IF(E28="",Oranlar!$B$2,E28)/100),2))</f>
        <v/>
      </c>
      <c r="G28" s="10" t="str">
        <f>IF(OR(B28="",D28=""),"",IF(COUNTIFS(Oranlar!$D$5:$D$104,B28,Oranlar!$E$5:$E$104,C28)&gt;0,SUMIFS(Oranlar!$F$5:$F$104,Oranlar!$D$5:$D$104,B28,Oranlar!$E$5:$E$104,C28),IFERROR(VLOOKUP(B28,Oranlar!$A$5:$B$24,2,FALSE),0)))</f>
        <v/>
      </c>
      <c r="H28" s="6" t="str">
        <f>IF(G28="","",ROUND(F28*G28/100,2))</f>
        <v/>
      </c>
    </row>
    <row r="29">
      <c r="A29" s="8"/>
      <c r="B29" s="3"/>
      <c r="C29" s="3"/>
      <c r="D29" s="4"/>
      <c r="E29" s="5"/>
      <c r="F29" s="6" t="str">
        <f>IF(D29="","",ROUND(D29/(1+IF(E29="",Oranlar!$B$2,E29)/100),2))</f>
        <v/>
      </c>
      <c r="G29" s="10" t="str">
        <f>IF(OR(B29="",D29=""),"",IF(COUNTIFS(Oranlar!$D$5:$D$104,B29,Oranlar!$E$5:$E$104,C29)&gt;0,SUMIFS(Oranlar!$F$5:$F$104,Oranlar!$D$5:$D$104,B29,Oranlar!$E$5:$E$104,C29),IFERROR(VLOOKUP(B29,Oranlar!$A$5:$B$24,2,FALSE),0)))</f>
        <v/>
      </c>
      <c r="H29" s="6" t="str">
        <f>IF(G29="","",ROUND(F29*G29/100,2))</f>
        <v/>
      </c>
    </row>
    <row r="30">
      <c r="A30" s="8"/>
      <c r="B30" s="3"/>
      <c r="C30" s="3"/>
      <c r="D30" s="4"/>
      <c r="E30" s="5"/>
      <c r="F30" s="6" t="str">
        <f>IF(D30="","",ROUND(D30/(1+IF(E30="",Oranlar!$B$2,E30)/100),2))</f>
        <v/>
      </c>
      <c r="G30" s="10" t="str">
        <f>IF(OR(B30="",D30=""),"",IF(COUNTIFS(Oranlar!$D$5:$D$104,B30,Oranlar!$E$5:$E$104,C30)&gt;0,SUMIFS(Oranlar!$F$5:$F$104,Oranlar!$D$5:$D$104,B30,Oranlar!$E$5:$E$104,C30),IFERROR(VLOOKUP(B30,Oranlar!$A$5:$B$24,2,FALSE),0)))</f>
        <v/>
      </c>
      <c r="H30" s="6" t="str">
        <f>IF(G30="","",ROUND(F30*G30/100,2))</f>
        <v/>
      </c>
    </row>
    <row r="31">
      <c r="A31" s="8"/>
      <c r="B31" s="3"/>
      <c r="C31" s="3"/>
      <c r="D31" s="4"/>
      <c r="E31" s="5"/>
      <c r="F31" s="6" t="str">
        <f>IF(D31="","",ROUND(D31/(1+IF(E31="",Oranlar!$B$2,E31)/100),2))</f>
        <v/>
      </c>
      <c r="G31" s="10" t="str">
        <f>IF(OR(B31="",D31=""),"",IF(COUNTIFS(Oranlar!$D$5:$D$104,B31,Oranlar!$E$5:$E$104,C31)&gt;0,SUMIFS(Oranlar!$F$5:$F$104,Oranlar!$D$5:$D$104,B31,Oranlar!$E$5:$E$104,C31),IFERROR(VLOOKUP(B31,Oranlar!$A$5:$B$24,2,FALSE),0)))</f>
        <v/>
      </c>
      <c r="H31" s="6" t="str">
        <f>IF(G31="","",ROUND(F31*G31/100,2))</f>
        <v/>
      </c>
    </row>
    <row r="32">
      <c r="A32" s="8"/>
      <c r="B32" s="3"/>
      <c r="C32" s="3"/>
      <c r="D32" s="4"/>
      <c r="E32" s="5"/>
      <c r="F32" s="6" t="str">
        <f>IF(D32="","",ROUND(D32/(1+IF(E32="",Oranlar!$B$2,E32)/100),2))</f>
        <v/>
      </c>
      <c r="G32" s="10" t="str">
        <f>IF(OR(B32="",D32=""),"",IF(COUNTIFS(Oranlar!$D$5:$D$104,B32,Oranlar!$E$5:$E$104,C32)&gt;0,SUMIFS(Oranlar!$F$5:$F$104,Oranlar!$D$5:$D$104,B32,Oranlar!$E$5:$E$104,C32),IFERROR(VLOOKUP(B32,Oranlar!$A$5:$B$24,2,FALSE),0)))</f>
        <v/>
      </c>
      <c r="H32" s="6" t="str">
        <f>IF(G32="","",ROUND(F32*G32/100,2))</f>
        <v/>
      </c>
    </row>
    <row r="33">
      <c r="A33" s="8"/>
      <c r="B33" s="3"/>
      <c r="C33" s="3"/>
      <c r="D33" s="4"/>
      <c r="E33" s="5"/>
      <c r="F33" s="6" t="str">
        <f>IF(D33="","",ROUND(D33/(1+IF(E33="",Oranlar!$B$2,E33)/100),2))</f>
        <v/>
      </c>
      <c r="G33" s="10" t="str">
        <f>IF(OR(B33="",D33=""),"",IF(COUNTIFS(Oranlar!$D$5:$D$104,B33,Oranlar!$E$5:$E$104,C33)&gt;0,SUMIFS(Oranlar!$F$5:$F$104,Oranlar!$D$5:$D$104,B33,Oranlar!$E$5:$E$104,C33),IFERROR(VLOOKUP(B33,Oranlar!$A$5:$B$24,2,FALSE),0)))</f>
        <v/>
      </c>
      <c r="H33" s="6" t="str">
        <f>IF(G33="","",ROUND(F33*G33/100,2))</f>
        <v/>
      </c>
    </row>
    <row r="34">
      <c r="A34" s="8"/>
      <c r="B34" s="3"/>
      <c r="C34" s="3"/>
      <c r="D34" s="4"/>
      <c r="E34" s="5"/>
      <c r="F34" s="6" t="str">
        <f>IF(D34="","",ROUND(D34/(1+IF(E34="",Oranlar!$B$2,E34)/100),2))</f>
        <v/>
      </c>
      <c r="G34" s="10" t="str">
        <f>IF(OR(B34="",D34=""),"",IF(COUNTIFS(Oranlar!$D$5:$D$104,B34,Oranlar!$E$5:$E$104,C34)&gt;0,SUMIFS(Oranlar!$F$5:$F$104,Oranlar!$D$5:$D$104,B34,Oranlar!$E$5:$E$104,C34),IFERROR(VLOOKUP(B34,Oranlar!$A$5:$B$24,2,FALSE),0)))</f>
        <v/>
      </c>
      <c r="H34" s="6" t="str">
        <f>IF(G34="","",ROUND(F34*G34/100,2))</f>
        <v/>
      </c>
    </row>
    <row r="35">
      <c r="A35" s="8"/>
      <c r="B35" s="3"/>
      <c r="C35" s="3"/>
      <c r="D35" s="4"/>
      <c r="E35" s="5"/>
      <c r="F35" s="6" t="str">
        <f>IF(D35="","",ROUND(D35/(1+IF(E35="",Oranlar!$B$2,E35)/100),2))</f>
        <v/>
      </c>
      <c r="G35" s="10" t="str">
        <f>IF(OR(B35="",D35=""),"",IF(COUNTIFS(Oranlar!$D$5:$D$104,B35,Oranlar!$E$5:$E$104,C35)&gt;0,SUMIFS(Oranlar!$F$5:$F$104,Oranlar!$D$5:$D$104,B35,Oranlar!$E$5:$E$104,C35),IFERROR(VLOOKUP(B35,Oranlar!$A$5:$B$24,2,FALSE),0)))</f>
        <v/>
      </c>
      <c r="H35" s="6" t="str">
        <f>IF(G35="","",ROUND(F35*G35/100,2))</f>
        <v/>
      </c>
    </row>
    <row r="36">
      <c r="A36" s="8"/>
      <c r="B36" s="3"/>
      <c r="C36" s="3"/>
      <c r="D36" s="4"/>
      <c r="E36" s="5"/>
      <c r="F36" s="6" t="str">
        <f>IF(D36="","",ROUND(D36/(1+IF(E36="",Oranlar!$B$2,E36)/100),2))</f>
        <v/>
      </c>
      <c r="G36" s="10" t="str">
        <f>IF(OR(B36="",D36=""),"",IF(COUNTIFS(Oranlar!$D$5:$D$104,B36,Oranlar!$E$5:$E$104,C36)&gt;0,SUMIFS(Oranlar!$F$5:$F$104,Oranlar!$D$5:$D$104,B36,Oranlar!$E$5:$E$104,C36),IFERROR(VLOOKUP(B36,Oranlar!$A$5:$B$24,2,FALSE),0)))</f>
        <v/>
      </c>
      <c r="H36" s="6" t="str">
        <f>IF(G36="","",ROUND(F36*G36/100,2))</f>
        <v/>
      </c>
    </row>
    <row r="37">
      <c r="A37" s="8"/>
      <c r="B37" s="3"/>
      <c r="C37" s="3"/>
      <c r="D37" s="4"/>
      <c r="E37" s="5"/>
      <c r="F37" s="6" t="str">
        <f>IF(D37="","",ROUND(D37/(1+IF(E37="",Oranlar!$B$2,E37)/100),2))</f>
        <v/>
      </c>
      <c r="G37" s="10" t="str">
        <f>IF(OR(B37="",D37=""),"",IF(COUNTIFS(Oranlar!$D$5:$D$104,B37,Oranlar!$E$5:$E$104,C37)&gt;0,SUMIFS(Oranlar!$F$5:$F$104,Oranlar!$D$5:$D$104,B37,Oranlar!$E$5:$E$104,C37),IFERROR(VLOOKUP(B37,Oranlar!$A$5:$B$24,2,FALSE),0)))</f>
        <v/>
      </c>
      <c r="H37" s="6" t="str">
        <f>IF(G37="","",ROUND(F37*G37/100,2))</f>
        <v/>
      </c>
    </row>
    <row r="38">
      <c r="A38" s="8"/>
      <c r="B38" s="3"/>
      <c r="C38" s="3"/>
      <c r="D38" s="4"/>
      <c r="E38" s="5"/>
      <c r="F38" s="6" t="str">
        <f>IF(D38="","",ROUND(D38/(1+IF(E38="",Oranlar!$B$2,E38)/100),2))</f>
        <v/>
      </c>
      <c r="G38" s="10" t="str">
        <f>IF(OR(B38="",D38=""),"",IF(COUNTIFS(Oranlar!$D$5:$D$104,B38,Oranlar!$E$5:$E$104,C38)&gt;0,SUMIFS(Oranlar!$F$5:$F$104,Oranlar!$D$5:$D$104,B38,Oranlar!$E$5:$E$104,C38),IFERROR(VLOOKUP(B38,Oranlar!$A$5:$B$24,2,FALSE),0)))</f>
        <v/>
      </c>
      <c r="H38" s="6" t="str">
        <f>IF(G38="","",ROUND(F38*G38/100,2))</f>
        <v/>
      </c>
    </row>
    <row r="39">
      <c r="A39" s="8"/>
      <c r="B39" s="3"/>
      <c r="C39" s="3"/>
      <c r="D39" s="4"/>
      <c r="E39" s="5"/>
      <c r="F39" s="6" t="str">
        <f>IF(D39="","",ROUND(D39/(1+IF(E39="",Oranlar!$B$2,E39)/100),2))</f>
        <v/>
      </c>
      <c r="G39" s="10" t="str">
        <f>IF(OR(B39="",D39=""),"",IF(COUNTIFS(Oranlar!$D$5:$D$104,B39,Oranlar!$E$5:$E$104,C39)&gt;0,SUMIFS(Oranlar!$F$5:$F$104,Oranlar!$D$5:$D$104,B39,Oranlar!$E$5:$E$104,C39),IFERROR(VLOOKUP(B39,Oranlar!$A$5:$B$24,2,FALSE),0)))</f>
        <v/>
      </c>
      <c r="H39" s="6" t="str">
        <f>IF(G39="","",ROUND(F39*G39/100,2))</f>
        <v/>
      </c>
    </row>
    <row r="40">
      <c r="A40" s="8"/>
      <c r="B40" s="3"/>
      <c r="C40" s="3"/>
      <c r="D40" s="4"/>
      <c r="E40" s="5"/>
      <c r="F40" s="6" t="str">
        <f>IF(D40="","",ROUND(D40/(1+IF(E40="",Oranlar!$B$2,E40)/100),2))</f>
        <v/>
      </c>
      <c r="G40" s="10" t="str">
        <f>IF(OR(B40="",D40=""),"",IF(COUNTIFS(Oranlar!$D$5:$D$104,B40,Oranlar!$E$5:$E$104,C40)&gt;0,SUMIFS(Oranlar!$F$5:$F$104,Oranlar!$D$5:$D$104,B40,Oranlar!$E$5:$E$104,C40),IFERROR(VLOOKUP(B40,Oranlar!$A$5:$B$24,2,FALSE),0)))</f>
        <v/>
      </c>
      <c r="H40" s="6" t="str">
        <f>IF(G40="","",ROUND(F40*G40/100,2))</f>
        <v/>
      </c>
    </row>
    <row r="41">
      <c r="A41" s="8"/>
      <c r="B41" s="3"/>
      <c r="C41" s="3"/>
      <c r="D41" s="4"/>
      <c r="E41" s="5"/>
      <c r="F41" s="6" t="str">
        <f>IF(D41="","",ROUND(D41/(1+IF(E41="",Oranlar!$B$2,E41)/100),2))</f>
        <v/>
      </c>
      <c r="G41" s="10" t="str">
        <f>IF(OR(B41="",D41=""),"",IF(COUNTIFS(Oranlar!$D$5:$D$104,B41,Oranlar!$E$5:$E$104,C41)&gt;0,SUMIFS(Oranlar!$F$5:$F$104,Oranlar!$D$5:$D$104,B41,Oranlar!$E$5:$E$104,C41),IFERROR(VLOOKUP(B41,Oranlar!$A$5:$B$24,2,FALSE),0)))</f>
        <v/>
      </c>
      <c r="H41" s="6" t="str">
        <f>IF(G41="","",ROUND(F41*G41/100,2))</f>
        <v/>
      </c>
    </row>
    <row r="42">
      <c r="A42" s="8"/>
      <c r="B42" s="3"/>
      <c r="C42" s="3"/>
      <c r="D42" s="4"/>
      <c r="E42" s="5"/>
      <c r="F42" s="6" t="str">
        <f>IF(D42="","",ROUND(D42/(1+IF(E42="",Oranlar!$B$2,E42)/100),2))</f>
        <v/>
      </c>
      <c r="G42" s="10" t="str">
        <f>IF(OR(B42="",D42=""),"",IF(COUNTIFS(Oranlar!$D$5:$D$104,B42,Oranlar!$E$5:$E$104,C42)&gt;0,SUMIFS(Oranlar!$F$5:$F$104,Oranlar!$D$5:$D$104,B42,Oranlar!$E$5:$E$104,C42),IFERROR(VLOOKUP(B42,Oranlar!$A$5:$B$24,2,FALSE),0)))</f>
        <v/>
      </c>
      <c r="H42" s="6" t="str">
        <f>IF(G42="","",ROUND(F42*G42/100,2))</f>
        <v/>
      </c>
    </row>
    <row r="43">
      <c r="A43" s="8"/>
      <c r="B43" s="3"/>
      <c r="C43" s="3"/>
      <c r="D43" s="4"/>
      <c r="E43" s="5"/>
      <c r="F43" s="6" t="str">
        <f>IF(D43="","",ROUND(D43/(1+IF(E43="",Oranlar!$B$2,E43)/100),2))</f>
        <v/>
      </c>
      <c r="G43" s="10" t="str">
        <f>IF(OR(B43="",D43=""),"",IF(COUNTIFS(Oranlar!$D$5:$D$104,B43,Oranlar!$E$5:$E$104,C43)&gt;0,SUMIFS(Oranlar!$F$5:$F$104,Oranlar!$D$5:$D$104,B43,Oranlar!$E$5:$E$104,C43),IFERROR(VLOOKUP(B43,Oranlar!$A$5:$B$24,2,FALSE),0)))</f>
        <v/>
      </c>
      <c r="H43" s="6" t="str">
        <f>IF(G43="","",ROUND(F43*G43/100,2))</f>
        <v/>
      </c>
    </row>
    <row r="44">
      <c r="A44" s="8"/>
      <c r="B44" s="3"/>
      <c r="C44" s="3"/>
      <c r="D44" s="4"/>
      <c r="E44" s="5"/>
      <c r="F44" s="6" t="str">
        <f>IF(D44="","",ROUND(D44/(1+IF(E44="",Oranlar!$B$2,E44)/100),2))</f>
        <v/>
      </c>
      <c r="G44" s="10" t="str">
        <f>IF(OR(B44="",D44=""),"",IF(COUNTIFS(Oranlar!$D$5:$D$104,B44,Oranlar!$E$5:$E$104,C44)&gt;0,SUMIFS(Oranlar!$F$5:$F$104,Oranlar!$D$5:$D$104,B44,Oranlar!$E$5:$E$104,C44),IFERROR(VLOOKUP(B44,Oranlar!$A$5:$B$24,2,FALSE),0)))</f>
        <v/>
      </c>
      <c r="H44" s="6" t="str">
        <f>IF(G44="","",ROUND(F44*G44/100,2))</f>
        <v/>
      </c>
    </row>
    <row r="45">
      <c r="A45" s="8"/>
      <c r="B45" s="3"/>
      <c r="C45" s="3"/>
      <c r="D45" s="4"/>
      <c r="E45" s="5"/>
      <c r="F45" s="6" t="str">
        <f>IF(D45="","",ROUND(D45/(1+IF(E45="",Oranlar!$B$2,E45)/100),2))</f>
        <v/>
      </c>
      <c r="G45" s="10" t="str">
        <f>IF(OR(B45="",D45=""),"",IF(COUNTIFS(Oranlar!$D$5:$D$104,B45,Oranlar!$E$5:$E$104,C45)&gt;0,SUMIFS(Oranlar!$F$5:$F$104,Oranlar!$D$5:$D$104,B45,Oranlar!$E$5:$E$104,C45),IFERROR(VLOOKUP(B45,Oranlar!$A$5:$B$24,2,FALSE),0)))</f>
        <v/>
      </c>
      <c r="H45" s="6" t="str">
        <f>IF(G45="","",ROUND(F45*G45/100,2))</f>
        <v/>
      </c>
    </row>
    <row r="46">
      <c r="A46" s="8"/>
      <c r="B46" s="3"/>
      <c r="C46" s="3"/>
      <c r="D46" s="4"/>
      <c r="E46" s="5"/>
      <c r="F46" s="6" t="str">
        <f>IF(D46="","",ROUND(D46/(1+IF(E46="",Oranlar!$B$2,E46)/100),2))</f>
        <v/>
      </c>
      <c r="G46" s="10" t="str">
        <f>IF(OR(B46="",D46=""),"",IF(COUNTIFS(Oranlar!$D$5:$D$104,B46,Oranlar!$E$5:$E$104,C46)&gt;0,SUMIFS(Oranlar!$F$5:$F$104,Oranlar!$D$5:$D$104,B46,Oranlar!$E$5:$E$104,C46),IFERROR(VLOOKUP(B46,Oranlar!$A$5:$B$24,2,FALSE),0)))</f>
        <v/>
      </c>
      <c r="H46" s="6" t="str">
        <f>IF(G46="","",ROUND(F46*G46/100,2))</f>
        <v/>
      </c>
    </row>
    <row r="47">
      <c r="A47" s="8"/>
      <c r="B47" s="3"/>
      <c r="C47" s="3"/>
      <c r="D47" s="4"/>
      <c r="E47" s="5"/>
      <c r="F47" s="6" t="str">
        <f>IF(D47="","",ROUND(D47/(1+IF(E47="",Oranlar!$B$2,E47)/100),2))</f>
        <v/>
      </c>
      <c r="G47" s="10" t="str">
        <f>IF(OR(B47="",D47=""),"",IF(COUNTIFS(Oranlar!$D$5:$D$104,B47,Oranlar!$E$5:$E$104,C47)&gt;0,SUMIFS(Oranlar!$F$5:$F$104,Oranlar!$D$5:$D$104,B47,Oranlar!$E$5:$E$104,C47),IFERROR(VLOOKUP(B47,Oranlar!$A$5:$B$24,2,FALSE),0)))</f>
        <v/>
      </c>
      <c r="H47" s="6" t="str">
        <f>IF(G47="","",ROUND(F47*G47/100,2))</f>
        <v/>
      </c>
    </row>
    <row r="48">
      <c r="A48" s="8"/>
      <c r="B48" s="3"/>
      <c r="C48" s="3"/>
      <c r="D48" s="4"/>
      <c r="E48" s="5"/>
      <c r="F48" s="6" t="str">
        <f>IF(D48="","",ROUND(D48/(1+IF(E48="",Oranlar!$B$2,E48)/100),2))</f>
        <v/>
      </c>
      <c r="G48" s="10" t="str">
        <f>IF(OR(B48="",D48=""),"",IF(COUNTIFS(Oranlar!$D$5:$D$104,B48,Oranlar!$E$5:$E$104,C48)&gt;0,SUMIFS(Oranlar!$F$5:$F$104,Oranlar!$D$5:$D$104,B48,Oranlar!$E$5:$E$104,C48),IFERROR(VLOOKUP(B48,Oranlar!$A$5:$B$24,2,FALSE),0)))</f>
        <v/>
      </c>
      <c r="H48" s="6" t="str">
        <f>IF(G48="","",ROUND(F48*G48/100,2))</f>
        <v/>
      </c>
    </row>
    <row r="49">
      <c r="A49" s="8"/>
      <c r="B49" s="3"/>
      <c r="C49" s="3"/>
      <c r="D49" s="4"/>
      <c r="E49" s="5"/>
      <c r="F49" s="6" t="str">
        <f>IF(D49="","",ROUND(D49/(1+IF(E49="",Oranlar!$B$2,E49)/100),2))</f>
        <v/>
      </c>
      <c r="G49" s="10" t="str">
        <f>IF(OR(B49="",D49=""),"",IF(COUNTIFS(Oranlar!$D$5:$D$104,B49,Oranlar!$E$5:$E$104,C49)&gt;0,SUMIFS(Oranlar!$F$5:$F$104,Oranlar!$D$5:$D$104,B49,Oranlar!$E$5:$E$104,C49),IFERROR(VLOOKUP(B49,Oranlar!$A$5:$B$24,2,FALSE),0)))</f>
        <v/>
      </c>
      <c r="H49" s="6" t="str">
        <f>IF(G49="","",ROUND(F49*G49/100,2))</f>
        <v/>
      </c>
    </row>
    <row r="50">
      <c r="A50" s="8"/>
      <c r="B50" s="3"/>
      <c r="C50" s="3"/>
      <c r="D50" s="4"/>
      <c r="E50" s="5"/>
      <c r="F50" s="6" t="str">
        <f>IF(D50="","",ROUND(D50/(1+IF(E50="",Oranlar!$B$2,E50)/100),2))</f>
        <v/>
      </c>
      <c r="G50" s="10" t="str">
        <f>IF(OR(B50="",D50=""),"",IF(COUNTIFS(Oranlar!$D$5:$D$104,B50,Oranlar!$E$5:$E$104,C50)&gt;0,SUMIFS(Oranlar!$F$5:$F$104,Oranlar!$D$5:$D$104,B50,Oranlar!$E$5:$E$104,C50),IFERROR(VLOOKUP(B50,Oranlar!$A$5:$B$24,2,FALSE),0)))</f>
        <v/>
      </c>
      <c r="H50" s="6" t="str">
        <f>IF(G50="","",ROUND(F50*G50/100,2))</f>
        <v/>
      </c>
    </row>
    <row r="51">
      <c r="A51" s="8"/>
      <c r="B51" s="3"/>
      <c r="C51" s="3"/>
      <c r="D51" s="4"/>
      <c r="E51" s="5"/>
      <c r="F51" s="6" t="str">
        <f>IF(D51="","",ROUND(D51/(1+IF(E51="",Oranlar!$B$2,E51)/100),2))</f>
        <v/>
      </c>
      <c r="G51" s="10" t="str">
        <f>IF(OR(B51="",D51=""),"",IF(COUNTIFS(Oranlar!$D$5:$D$104,B51,Oranlar!$E$5:$E$104,C51)&gt;0,SUMIFS(Oranlar!$F$5:$F$104,Oranlar!$D$5:$D$104,B51,Oranlar!$E$5:$E$104,C51),IFERROR(VLOOKUP(B51,Oranlar!$A$5:$B$24,2,FALSE),0)))</f>
        <v/>
      </c>
      <c r="H51" s="6" t="str">
        <f>IF(G51="","",ROUND(F51*G51/100,2))</f>
        <v/>
      </c>
    </row>
    <row r="52">
      <c r="A52" s="8"/>
      <c r="B52" s="3"/>
      <c r="C52" s="3"/>
      <c r="D52" s="4"/>
      <c r="E52" s="5"/>
      <c r="F52" s="6" t="str">
        <f>IF(D52="","",ROUND(D52/(1+IF(E52="",Oranlar!$B$2,E52)/100),2))</f>
        <v/>
      </c>
      <c r="G52" s="10" t="str">
        <f>IF(OR(B52="",D52=""),"",IF(COUNTIFS(Oranlar!$D$5:$D$104,B52,Oranlar!$E$5:$E$104,C52)&gt;0,SUMIFS(Oranlar!$F$5:$F$104,Oranlar!$D$5:$D$104,B52,Oranlar!$E$5:$E$104,C52),IFERROR(VLOOKUP(B52,Oranlar!$A$5:$B$24,2,FALSE),0)))</f>
        <v/>
      </c>
      <c r="H52" s="6" t="str">
        <f>IF(G52="","",ROUND(F52*G52/100,2))</f>
        <v/>
      </c>
    </row>
    <row r="53">
      <c r="A53" s="8"/>
      <c r="B53" s="3"/>
      <c r="C53" s="3"/>
      <c r="D53" s="4"/>
      <c r="E53" s="5"/>
      <c r="F53" s="6" t="str">
        <f>IF(D53="","",ROUND(D53/(1+IF(E53="",Oranlar!$B$2,E53)/100),2))</f>
        <v/>
      </c>
      <c r="G53" s="10" t="str">
        <f>IF(OR(B53="",D53=""),"",IF(COUNTIFS(Oranlar!$D$5:$D$104,B53,Oranlar!$E$5:$E$104,C53)&gt;0,SUMIFS(Oranlar!$F$5:$F$104,Oranlar!$D$5:$D$104,B53,Oranlar!$E$5:$E$104,C53),IFERROR(VLOOKUP(B53,Oranlar!$A$5:$B$24,2,FALSE),0)))</f>
        <v/>
      </c>
      <c r="H53" s="6" t="str">
        <f>IF(G53="","",ROUND(F53*G53/100,2))</f>
        <v/>
      </c>
    </row>
    <row r="54">
      <c r="A54" s="8"/>
      <c r="B54" s="3"/>
      <c r="C54" s="3"/>
      <c r="D54" s="4"/>
      <c r="E54" s="5"/>
      <c r="F54" s="6" t="str">
        <f>IF(D54="","",ROUND(D54/(1+IF(E54="",Oranlar!$B$2,E54)/100),2))</f>
        <v/>
      </c>
      <c r="G54" s="10" t="str">
        <f>IF(OR(B54="",D54=""),"",IF(COUNTIFS(Oranlar!$D$5:$D$104,B54,Oranlar!$E$5:$E$104,C54)&gt;0,SUMIFS(Oranlar!$F$5:$F$104,Oranlar!$D$5:$D$104,B54,Oranlar!$E$5:$E$104,C54),IFERROR(VLOOKUP(B54,Oranlar!$A$5:$B$24,2,FALSE),0)))</f>
        <v/>
      </c>
      <c r="H54" s="6" t="str">
        <f>IF(G54="","",ROUND(F54*G54/100,2))</f>
        <v/>
      </c>
    </row>
    <row r="55">
      <c r="A55" s="8"/>
      <c r="B55" s="3"/>
      <c r="C55" s="3"/>
      <c r="D55" s="4"/>
      <c r="E55" s="5"/>
      <c r="F55" s="6" t="str">
        <f>IF(D55="","",ROUND(D55/(1+IF(E55="",Oranlar!$B$2,E55)/100),2))</f>
        <v/>
      </c>
      <c r="G55" s="10" t="str">
        <f>IF(OR(B55="",D55=""),"",IF(COUNTIFS(Oranlar!$D$5:$D$104,B55,Oranlar!$E$5:$E$104,C55)&gt;0,SUMIFS(Oranlar!$F$5:$F$104,Oranlar!$D$5:$D$104,B55,Oranlar!$E$5:$E$104,C55),IFERROR(VLOOKUP(B55,Oranlar!$A$5:$B$24,2,FALSE),0)))</f>
        <v/>
      </c>
      <c r="H55" s="6" t="str">
        <f>IF(G55="","",ROUND(F55*G55/100,2))</f>
        <v/>
      </c>
    </row>
    <row r="56">
      <c r="A56" s="8"/>
      <c r="B56" s="3"/>
      <c r="C56" s="3"/>
      <c r="D56" s="4"/>
      <c r="E56" s="5"/>
      <c r="F56" s="6" t="str">
        <f>IF(D56="","",ROUND(D56/(1+IF(E56="",Oranlar!$B$2,E56)/100),2))</f>
        <v/>
      </c>
      <c r="G56" s="10" t="str">
        <f>IF(OR(B56="",D56=""),"",IF(COUNTIFS(Oranlar!$D$5:$D$104,B56,Oranlar!$E$5:$E$104,C56)&gt;0,SUMIFS(Oranlar!$F$5:$F$104,Oranlar!$D$5:$D$104,B56,Oranlar!$E$5:$E$104,C56),IFERROR(VLOOKUP(B56,Oranlar!$A$5:$B$24,2,FALSE),0)))</f>
        <v/>
      </c>
      <c r="H56" s="6" t="str">
        <f>IF(G56="","",ROUND(F56*G56/100,2))</f>
        <v/>
      </c>
    </row>
    <row r="57">
      <c r="A57" s="8"/>
      <c r="B57" s="3"/>
      <c r="C57" s="3"/>
      <c r="D57" s="4"/>
      <c r="E57" s="5"/>
      <c r="F57" s="6" t="str">
        <f>IF(D57="","",ROUND(D57/(1+IF(E57="",Oranlar!$B$2,E57)/100),2))</f>
        <v/>
      </c>
      <c r="G57" s="10" t="str">
        <f>IF(OR(B57="",D57=""),"",IF(COUNTIFS(Oranlar!$D$5:$D$104,B57,Oranlar!$E$5:$E$104,C57)&gt;0,SUMIFS(Oranlar!$F$5:$F$104,Oranlar!$D$5:$D$104,B57,Oranlar!$E$5:$E$104,C57),IFERROR(VLOOKUP(B57,Oranlar!$A$5:$B$24,2,FALSE),0)))</f>
        <v/>
      </c>
      <c r="H57" s="6" t="str">
        <f>IF(G57="","",ROUND(F57*G57/100,2))</f>
        <v/>
      </c>
    </row>
    <row r="58">
      <c r="A58" s="8"/>
      <c r="B58" s="3"/>
      <c r="C58" s="3"/>
      <c r="D58" s="4"/>
      <c r="E58" s="5"/>
      <c r="F58" s="6" t="str">
        <f>IF(D58="","",ROUND(D58/(1+IF(E58="",Oranlar!$B$2,E58)/100),2))</f>
        <v/>
      </c>
      <c r="G58" s="10" t="str">
        <f>IF(OR(B58="",D58=""),"",IF(COUNTIFS(Oranlar!$D$5:$D$104,B58,Oranlar!$E$5:$E$104,C58)&gt;0,SUMIFS(Oranlar!$F$5:$F$104,Oranlar!$D$5:$D$104,B58,Oranlar!$E$5:$E$104,C58),IFERROR(VLOOKUP(B58,Oranlar!$A$5:$B$24,2,FALSE),0)))</f>
        <v/>
      </c>
      <c r="H58" s="6" t="str">
        <f>IF(G58="","",ROUND(F58*G58/100,2))</f>
        <v/>
      </c>
    </row>
    <row r="59">
      <c r="A59" s="8"/>
      <c r="B59" s="3"/>
      <c r="C59" s="3"/>
      <c r="D59" s="4"/>
      <c r="E59" s="5"/>
      <c r="F59" s="6" t="str">
        <f>IF(D59="","",ROUND(D59/(1+IF(E59="",Oranlar!$B$2,E59)/100),2))</f>
        <v/>
      </c>
      <c r="G59" s="10" t="str">
        <f>IF(OR(B59="",D59=""),"",IF(COUNTIFS(Oranlar!$D$5:$D$104,B59,Oranlar!$E$5:$E$104,C59)&gt;0,SUMIFS(Oranlar!$F$5:$F$104,Oranlar!$D$5:$D$104,B59,Oranlar!$E$5:$E$104,C59),IFERROR(VLOOKUP(B59,Oranlar!$A$5:$B$24,2,FALSE),0)))</f>
        <v/>
      </c>
      <c r="H59" s="6" t="str">
        <f>IF(G59="","",ROUND(F59*G59/100,2))</f>
        <v/>
      </c>
    </row>
    <row r="60">
      <c r="A60" s="8"/>
      <c r="B60" s="3"/>
      <c r="C60" s="3"/>
      <c r="D60" s="4"/>
      <c r="E60" s="5"/>
      <c r="F60" s="6" t="str">
        <f>IF(D60="","",ROUND(D60/(1+IF(E60="",Oranlar!$B$2,E60)/100),2))</f>
        <v/>
      </c>
      <c r="G60" s="10" t="str">
        <f>IF(OR(B60="",D60=""),"",IF(COUNTIFS(Oranlar!$D$5:$D$104,B60,Oranlar!$E$5:$E$104,C60)&gt;0,SUMIFS(Oranlar!$F$5:$F$104,Oranlar!$D$5:$D$104,B60,Oranlar!$E$5:$E$104,C60),IFERROR(VLOOKUP(B60,Oranlar!$A$5:$B$24,2,FALSE),0)))</f>
        <v/>
      </c>
      <c r="H60" s="6" t="str">
        <f>IF(G60="","",ROUND(F60*G60/100,2))</f>
        <v/>
      </c>
    </row>
    <row r="61">
      <c r="A61" s="8"/>
      <c r="B61" s="3"/>
      <c r="C61" s="3"/>
      <c r="D61" s="4"/>
      <c r="E61" s="5"/>
      <c r="F61" s="6" t="str">
        <f>IF(D61="","",ROUND(D61/(1+IF(E61="",Oranlar!$B$2,E61)/100),2))</f>
        <v/>
      </c>
      <c r="G61" s="10" t="str">
        <f>IF(OR(B61="",D61=""),"",IF(COUNTIFS(Oranlar!$D$5:$D$104,B61,Oranlar!$E$5:$E$104,C61)&gt;0,SUMIFS(Oranlar!$F$5:$F$104,Oranlar!$D$5:$D$104,B61,Oranlar!$E$5:$E$104,C61),IFERROR(VLOOKUP(B61,Oranlar!$A$5:$B$24,2,FALSE),0)))</f>
        <v/>
      </c>
      <c r="H61" s="6" t="str">
        <f>IF(G61="","",ROUND(F61*G61/100,2))</f>
        <v/>
      </c>
    </row>
    <row r="62">
      <c r="A62" s="8"/>
      <c r="B62" s="3"/>
      <c r="C62" s="3"/>
      <c r="D62" s="4"/>
      <c r="E62" s="5"/>
      <c r="F62" s="6" t="str">
        <f>IF(D62="","",ROUND(D62/(1+IF(E62="",Oranlar!$B$2,E62)/100),2))</f>
        <v/>
      </c>
      <c r="G62" s="10" t="str">
        <f>IF(OR(B62="",D62=""),"",IF(COUNTIFS(Oranlar!$D$5:$D$104,B62,Oranlar!$E$5:$E$104,C62)&gt;0,SUMIFS(Oranlar!$F$5:$F$104,Oranlar!$D$5:$D$104,B62,Oranlar!$E$5:$E$104,C62),IFERROR(VLOOKUP(B62,Oranlar!$A$5:$B$24,2,FALSE),0)))</f>
        <v/>
      </c>
      <c r="H62" s="6" t="str">
        <f>IF(G62="","",ROUND(F62*G62/100,2))</f>
        <v/>
      </c>
    </row>
    <row r="63">
      <c r="A63" s="8"/>
      <c r="B63" s="3"/>
      <c r="C63" s="3"/>
      <c r="D63" s="4"/>
      <c r="E63" s="5"/>
      <c r="F63" s="6" t="str">
        <f>IF(D63="","",ROUND(D63/(1+IF(E63="",Oranlar!$B$2,E63)/100),2))</f>
        <v/>
      </c>
      <c r="G63" s="10" t="str">
        <f>IF(OR(B63="",D63=""),"",IF(COUNTIFS(Oranlar!$D$5:$D$104,B63,Oranlar!$E$5:$E$104,C63)&gt;0,SUMIFS(Oranlar!$F$5:$F$104,Oranlar!$D$5:$D$104,B63,Oranlar!$E$5:$E$104,C63),IFERROR(VLOOKUP(B63,Oranlar!$A$5:$B$24,2,FALSE),0)))</f>
        <v/>
      </c>
      <c r="H63" s="6" t="str">
        <f>IF(G63="","",ROUND(F63*G63/100,2))</f>
        <v/>
      </c>
    </row>
    <row r="64">
      <c r="A64" s="8"/>
      <c r="B64" s="3"/>
      <c r="C64" s="3"/>
      <c r="D64" s="4"/>
      <c r="E64" s="5"/>
      <c r="F64" s="6" t="str">
        <f>IF(D64="","",ROUND(D64/(1+IF(E64="",Oranlar!$B$2,E64)/100),2))</f>
        <v/>
      </c>
      <c r="G64" s="10" t="str">
        <f>IF(OR(B64="",D64=""),"",IF(COUNTIFS(Oranlar!$D$5:$D$104,B64,Oranlar!$E$5:$E$104,C64)&gt;0,SUMIFS(Oranlar!$F$5:$F$104,Oranlar!$D$5:$D$104,B64,Oranlar!$E$5:$E$104,C64),IFERROR(VLOOKUP(B64,Oranlar!$A$5:$B$24,2,FALSE),0)))</f>
        <v/>
      </c>
      <c r="H64" s="6" t="str">
        <f>IF(G64="","",ROUND(F64*G64/100,2))</f>
        <v/>
      </c>
    </row>
    <row r="65">
      <c r="A65" s="8"/>
      <c r="B65" s="3"/>
      <c r="C65" s="3"/>
      <c r="D65" s="4"/>
      <c r="E65" s="5"/>
      <c r="F65" s="6" t="str">
        <f>IF(D65="","",ROUND(D65/(1+IF(E65="",Oranlar!$B$2,E65)/100),2))</f>
        <v/>
      </c>
      <c r="G65" s="10" t="str">
        <f>IF(OR(B65="",D65=""),"",IF(COUNTIFS(Oranlar!$D$5:$D$104,B65,Oranlar!$E$5:$E$104,C65)&gt;0,SUMIFS(Oranlar!$F$5:$F$104,Oranlar!$D$5:$D$104,B65,Oranlar!$E$5:$E$104,C65),IFERROR(VLOOKUP(B65,Oranlar!$A$5:$B$24,2,FALSE),0)))</f>
        <v/>
      </c>
      <c r="H65" s="6" t="str">
        <f>IF(G65="","",ROUND(F65*G65/100,2))</f>
        <v/>
      </c>
    </row>
    <row r="66">
      <c r="A66" s="8"/>
      <c r="B66" s="3"/>
      <c r="C66" s="3"/>
      <c r="D66" s="4"/>
      <c r="E66" s="5"/>
      <c r="F66" s="6" t="str">
        <f>IF(D66="","",ROUND(D66/(1+IF(E66="",Oranlar!$B$2,E66)/100),2))</f>
        <v/>
      </c>
      <c r="G66" s="10" t="str">
        <f>IF(OR(B66="",D66=""),"",IF(COUNTIFS(Oranlar!$D$5:$D$104,B66,Oranlar!$E$5:$E$104,C66)&gt;0,SUMIFS(Oranlar!$F$5:$F$104,Oranlar!$D$5:$D$104,B66,Oranlar!$E$5:$E$104,C66),IFERROR(VLOOKUP(B66,Oranlar!$A$5:$B$24,2,FALSE),0)))</f>
        <v/>
      </c>
      <c r="H66" s="6" t="str">
        <f>IF(G66="","",ROUND(F66*G66/100,2))</f>
        <v/>
      </c>
    </row>
    <row r="67">
      <c r="A67" s="8"/>
      <c r="B67" s="3"/>
      <c r="C67" s="3"/>
      <c r="D67" s="4"/>
      <c r="E67" s="5"/>
      <c r="F67" s="6" t="str">
        <f>IF(D67="","",ROUND(D67/(1+IF(E67="",Oranlar!$B$2,E67)/100),2))</f>
        <v/>
      </c>
      <c r="G67" s="10" t="str">
        <f>IF(OR(B67="",D67=""),"",IF(COUNTIFS(Oranlar!$D$5:$D$104,B67,Oranlar!$E$5:$E$104,C67)&gt;0,SUMIFS(Oranlar!$F$5:$F$104,Oranlar!$D$5:$D$104,B67,Oranlar!$E$5:$E$104,C67),IFERROR(VLOOKUP(B67,Oranlar!$A$5:$B$24,2,FALSE),0)))</f>
        <v/>
      </c>
      <c r="H67" s="6" t="str">
        <f>IF(G67="","",ROUND(F67*G67/100,2))</f>
        <v/>
      </c>
    </row>
    <row r="68">
      <c r="A68" s="8"/>
      <c r="B68" s="3"/>
      <c r="C68" s="3"/>
      <c r="D68" s="4"/>
      <c r="E68" s="5"/>
      <c r="F68" s="6" t="str">
        <f>IF(D68="","",ROUND(D68/(1+IF(E68="",Oranlar!$B$2,E68)/100),2))</f>
        <v/>
      </c>
      <c r="G68" s="10" t="str">
        <f>IF(OR(B68="",D68=""),"",IF(COUNTIFS(Oranlar!$D$5:$D$104,B68,Oranlar!$E$5:$E$104,C68)&gt;0,SUMIFS(Oranlar!$F$5:$F$104,Oranlar!$D$5:$D$104,B68,Oranlar!$E$5:$E$104,C68),IFERROR(VLOOKUP(B68,Oranlar!$A$5:$B$24,2,FALSE),0)))</f>
        <v/>
      </c>
      <c r="H68" s="6" t="str">
        <f>IF(G68="","",ROUND(F68*G68/100,2))</f>
        <v/>
      </c>
    </row>
    <row r="69">
      <c r="A69" s="8"/>
      <c r="B69" s="3"/>
      <c r="C69" s="3"/>
      <c r="D69" s="4"/>
      <c r="E69" s="5"/>
      <c r="F69" s="6" t="str">
        <f>IF(D69="","",ROUND(D69/(1+IF(E69="",Oranlar!$B$2,E69)/100),2))</f>
        <v/>
      </c>
      <c r="G69" s="10" t="str">
        <f>IF(OR(B69="",D69=""),"",IF(COUNTIFS(Oranlar!$D$5:$D$104,B69,Oranlar!$E$5:$E$104,C69)&gt;0,SUMIFS(Oranlar!$F$5:$F$104,Oranlar!$D$5:$D$104,B69,Oranlar!$E$5:$E$104,C69),IFERROR(VLOOKUP(B69,Oranlar!$A$5:$B$24,2,FALSE),0)))</f>
        <v/>
      </c>
      <c r="H69" s="6" t="str">
        <f>IF(G69="","",ROUND(F69*G69/100,2))</f>
        <v/>
      </c>
    </row>
    <row r="70">
      <c r="A70" s="8"/>
      <c r="B70" s="3"/>
      <c r="C70" s="3"/>
      <c r="D70" s="4"/>
      <c r="E70" s="5"/>
      <c r="F70" s="6" t="str">
        <f>IF(D70="","",ROUND(D70/(1+IF(E70="",Oranlar!$B$2,E70)/100),2))</f>
        <v/>
      </c>
      <c r="G70" s="10" t="str">
        <f>IF(OR(B70="",D70=""),"",IF(COUNTIFS(Oranlar!$D$5:$D$104,B70,Oranlar!$E$5:$E$104,C70)&gt;0,SUMIFS(Oranlar!$F$5:$F$104,Oranlar!$D$5:$D$104,B70,Oranlar!$E$5:$E$104,C70),IFERROR(VLOOKUP(B70,Oranlar!$A$5:$B$24,2,FALSE),0)))</f>
        <v/>
      </c>
      <c r="H70" s="6" t="str">
        <f>IF(G70="","",ROUND(F70*G70/100,2))</f>
        <v/>
      </c>
    </row>
    <row r="71">
      <c r="A71" s="8"/>
      <c r="B71" s="3"/>
      <c r="C71" s="3"/>
      <c r="D71" s="4"/>
      <c r="E71" s="5"/>
      <c r="F71" s="6" t="str">
        <f>IF(D71="","",ROUND(D71/(1+IF(E71="",Oranlar!$B$2,E71)/100),2))</f>
        <v/>
      </c>
      <c r="G71" s="10" t="str">
        <f>IF(OR(B71="",D71=""),"",IF(COUNTIFS(Oranlar!$D$5:$D$104,B71,Oranlar!$E$5:$E$104,C71)&gt;0,SUMIFS(Oranlar!$F$5:$F$104,Oranlar!$D$5:$D$104,B71,Oranlar!$E$5:$E$104,C71),IFERROR(VLOOKUP(B71,Oranlar!$A$5:$B$24,2,FALSE),0)))</f>
        <v/>
      </c>
      <c r="H71" s="6" t="str">
        <f>IF(G71="","",ROUND(F71*G71/100,2))</f>
        <v/>
      </c>
    </row>
    <row r="72">
      <c r="A72" s="8"/>
      <c r="B72" s="3"/>
      <c r="C72" s="3"/>
      <c r="D72" s="4"/>
      <c r="E72" s="5"/>
      <c r="F72" s="6" t="str">
        <f>IF(D72="","",ROUND(D72/(1+IF(E72="",Oranlar!$B$2,E72)/100),2))</f>
        <v/>
      </c>
      <c r="G72" s="10" t="str">
        <f>IF(OR(B72="",D72=""),"",IF(COUNTIFS(Oranlar!$D$5:$D$104,B72,Oranlar!$E$5:$E$104,C72)&gt;0,SUMIFS(Oranlar!$F$5:$F$104,Oranlar!$D$5:$D$104,B72,Oranlar!$E$5:$E$104,C72),IFERROR(VLOOKUP(B72,Oranlar!$A$5:$B$24,2,FALSE),0)))</f>
        <v/>
      </c>
      <c r="H72" s="6" t="str">
        <f>IF(G72="","",ROUND(F72*G72/100,2))</f>
        <v/>
      </c>
    </row>
    <row r="73">
      <c r="A73" s="8"/>
      <c r="B73" s="3"/>
      <c r="C73" s="3"/>
      <c r="D73" s="4"/>
      <c r="E73" s="5"/>
      <c r="F73" s="6" t="str">
        <f>IF(D73="","",ROUND(D73/(1+IF(E73="",Oranlar!$B$2,E73)/100),2))</f>
        <v/>
      </c>
      <c r="G73" s="10" t="str">
        <f>IF(OR(B73="",D73=""),"",IF(COUNTIFS(Oranlar!$D$5:$D$104,B73,Oranlar!$E$5:$E$104,C73)&gt;0,SUMIFS(Oranlar!$F$5:$F$104,Oranlar!$D$5:$D$104,B73,Oranlar!$E$5:$E$104,C73),IFERROR(VLOOKUP(B73,Oranlar!$A$5:$B$24,2,FALSE),0)))</f>
        <v/>
      </c>
      <c r="H73" s="6" t="str">
        <f>IF(G73="","",ROUND(F73*G73/100,2))</f>
        <v/>
      </c>
    </row>
    <row r="74">
      <c r="A74" s="8"/>
      <c r="B74" s="3"/>
      <c r="C74" s="3"/>
      <c r="D74" s="4"/>
      <c r="E74" s="5"/>
      <c r="F74" s="6" t="str">
        <f>IF(D74="","",ROUND(D74/(1+IF(E74="",Oranlar!$B$2,E74)/100),2))</f>
        <v/>
      </c>
      <c r="G74" s="10" t="str">
        <f>IF(OR(B74="",D74=""),"",IF(COUNTIFS(Oranlar!$D$5:$D$104,B74,Oranlar!$E$5:$E$104,C74)&gt;0,SUMIFS(Oranlar!$F$5:$F$104,Oranlar!$D$5:$D$104,B74,Oranlar!$E$5:$E$104,C74),IFERROR(VLOOKUP(B74,Oranlar!$A$5:$B$24,2,FALSE),0)))</f>
        <v/>
      </c>
      <c r="H74" s="6" t="str">
        <f>IF(G74="","",ROUND(F74*G74/100,2))</f>
        <v/>
      </c>
    </row>
    <row r="75">
      <c r="A75" s="8"/>
      <c r="B75" s="3"/>
      <c r="C75" s="3"/>
      <c r="D75" s="4"/>
      <c r="E75" s="5"/>
      <c r="F75" s="6" t="str">
        <f>IF(D75="","",ROUND(D75/(1+IF(E75="",Oranlar!$B$2,E75)/100),2))</f>
        <v/>
      </c>
      <c r="G75" s="10" t="str">
        <f>IF(OR(B75="",D75=""),"",IF(COUNTIFS(Oranlar!$D$5:$D$104,B75,Oranlar!$E$5:$E$104,C75)&gt;0,SUMIFS(Oranlar!$F$5:$F$104,Oranlar!$D$5:$D$104,B75,Oranlar!$E$5:$E$104,C75),IFERROR(VLOOKUP(B75,Oranlar!$A$5:$B$24,2,FALSE),0)))</f>
        <v/>
      </c>
      <c r="H75" s="6" t="str">
        <f>IF(G75="","",ROUND(F75*G75/100,2))</f>
        <v/>
      </c>
    </row>
    <row r="76">
      <c r="A76" s="8"/>
      <c r="B76" s="3"/>
      <c r="C76" s="3"/>
      <c r="D76" s="4"/>
      <c r="E76" s="5"/>
      <c r="F76" s="6" t="str">
        <f>IF(D76="","",ROUND(D76/(1+IF(E76="",Oranlar!$B$2,E76)/100),2))</f>
        <v/>
      </c>
      <c r="G76" s="10" t="str">
        <f>IF(OR(B76="",D76=""),"",IF(COUNTIFS(Oranlar!$D$5:$D$104,B76,Oranlar!$E$5:$E$104,C76)&gt;0,SUMIFS(Oranlar!$F$5:$F$104,Oranlar!$D$5:$D$104,B76,Oranlar!$E$5:$E$104,C76),IFERROR(VLOOKUP(B76,Oranlar!$A$5:$B$24,2,FALSE),0)))</f>
        <v/>
      </c>
      <c r="H76" s="6" t="str">
        <f>IF(G76="","",ROUND(F76*G76/100,2))</f>
        <v/>
      </c>
    </row>
    <row r="77">
      <c r="A77" s="8"/>
      <c r="B77" s="3"/>
      <c r="C77" s="3"/>
      <c r="D77" s="4"/>
      <c r="E77" s="5"/>
      <c r="F77" s="6" t="str">
        <f>IF(D77="","",ROUND(D77/(1+IF(E77="",Oranlar!$B$2,E77)/100),2))</f>
        <v/>
      </c>
      <c r="G77" s="10" t="str">
        <f>IF(OR(B77="",D77=""),"",IF(COUNTIFS(Oranlar!$D$5:$D$104,B77,Oranlar!$E$5:$E$104,C77)&gt;0,SUMIFS(Oranlar!$F$5:$F$104,Oranlar!$D$5:$D$104,B77,Oranlar!$E$5:$E$104,C77),IFERROR(VLOOKUP(B77,Oranlar!$A$5:$B$24,2,FALSE),0)))</f>
        <v/>
      </c>
      <c r="H77" s="6" t="str">
        <f>IF(G77="","",ROUND(F77*G77/100,2))</f>
        <v/>
      </c>
    </row>
    <row r="78">
      <c r="A78" s="8"/>
      <c r="B78" s="3"/>
      <c r="C78" s="3"/>
      <c r="D78" s="4"/>
      <c r="E78" s="5"/>
      <c r="F78" s="6" t="str">
        <f>IF(D78="","",ROUND(D78/(1+IF(E78="",Oranlar!$B$2,E78)/100),2))</f>
        <v/>
      </c>
      <c r="G78" s="10" t="str">
        <f>IF(OR(B78="",D78=""),"",IF(COUNTIFS(Oranlar!$D$5:$D$104,B78,Oranlar!$E$5:$E$104,C78)&gt;0,SUMIFS(Oranlar!$F$5:$F$104,Oranlar!$D$5:$D$104,B78,Oranlar!$E$5:$E$104,C78),IFERROR(VLOOKUP(B78,Oranlar!$A$5:$B$24,2,FALSE),0)))</f>
        <v/>
      </c>
      <c r="H78" s="6" t="str">
        <f>IF(G78="","",ROUND(F78*G78/100,2))</f>
        <v/>
      </c>
    </row>
    <row r="79">
      <c r="A79" s="8"/>
      <c r="B79" s="3"/>
      <c r="C79" s="3"/>
      <c r="D79" s="4"/>
      <c r="E79" s="5"/>
      <c r="F79" s="6" t="str">
        <f>IF(D79="","",ROUND(D79/(1+IF(E79="",Oranlar!$B$2,E79)/100),2))</f>
        <v/>
      </c>
      <c r="G79" s="10" t="str">
        <f>IF(OR(B79="",D79=""),"",IF(COUNTIFS(Oranlar!$D$5:$D$104,B79,Oranlar!$E$5:$E$104,C79)&gt;0,SUMIFS(Oranlar!$F$5:$F$104,Oranlar!$D$5:$D$104,B79,Oranlar!$E$5:$E$104,C79),IFERROR(VLOOKUP(B79,Oranlar!$A$5:$B$24,2,FALSE),0)))</f>
        <v/>
      </c>
      <c r="H79" s="6" t="str">
        <f>IF(G79="","",ROUND(F79*G79/100,2))</f>
        <v/>
      </c>
    </row>
    <row r="80">
      <c r="A80" s="8"/>
      <c r="B80" s="3"/>
      <c r="C80" s="3"/>
      <c r="D80" s="4"/>
      <c r="E80" s="5"/>
      <c r="F80" s="6" t="str">
        <f>IF(D80="","",ROUND(D80/(1+IF(E80="",Oranlar!$B$2,E80)/100),2))</f>
        <v/>
      </c>
      <c r="G80" s="10" t="str">
        <f>IF(OR(B80="",D80=""),"",IF(COUNTIFS(Oranlar!$D$5:$D$104,B80,Oranlar!$E$5:$E$104,C80)&gt;0,SUMIFS(Oranlar!$F$5:$F$104,Oranlar!$D$5:$D$104,B80,Oranlar!$E$5:$E$104,C80),IFERROR(VLOOKUP(B80,Oranlar!$A$5:$B$24,2,FALSE),0)))</f>
        <v/>
      </c>
      <c r="H80" s="6" t="str">
        <f>IF(G80="","",ROUND(F80*G80/100,2))</f>
        <v/>
      </c>
    </row>
    <row r="81">
      <c r="A81" s="8"/>
      <c r="B81" s="3"/>
      <c r="C81" s="3"/>
      <c r="D81" s="4"/>
      <c r="E81" s="5"/>
      <c r="F81" s="6" t="str">
        <f>IF(D81="","",ROUND(D81/(1+IF(E81="",Oranlar!$B$2,E81)/100),2))</f>
        <v/>
      </c>
      <c r="G81" s="10" t="str">
        <f>IF(OR(B81="",D81=""),"",IF(COUNTIFS(Oranlar!$D$5:$D$104,B81,Oranlar!$E$5:$E$104,C81)&gt;0,SUMIFS(Oranlar!$F$5:$F$104,Oranlar!$D$5:$D$104,B81,Oranlar!$E$5:$E$104,C81),IFERROR(VLOOKUP(B81,Oranlar!$A$5:$B$24,2,FALSE),0)))</f>
        <v/>
      </c>
      <c r="H81" s="6" t="str">
        <f>IF(G81="","",ROUND(F81*G81/100,2))</f>
        <v/>
      </c>
    </row>
    <row r="82">
      <c r="A82" s="8"/>
      <c r="B82" s="3"/>
      <c r="C82" s="3"/>
      <c r="D82" s="4"/>
      <c r="E82" s="5"/>
      <c r="F82" s="6" t="str">
        <f>IF(D82="","",ROUND(D82/(1+IF(E82="",Oranlar!$B$2,E82)/100),2))</f>
        <v/>
      </c>
      <c r="G82" s="10" t="str">
        <f>IF(OR(B82="",D82=""),"",IF(COUNTIFS(Oranlar!$D$5:$D$104,B82,Oranlar!$E$5:$E$104,C82)&gt;0,SUMIFS(Oranlar!$F$5:$F$104,Oranlar!$D$5:$D$104,B82,Oranlar!$E$5:$E$104,C82),IFERROR(VLOOKUP(B82,Oranlar!$A$5:$B$24,2,FALSE),0)))</f>
        <v/>
      </c>
      <c r="H82" s="6" t="str">
        <f>IF(G82="","",ROUND(F82*G82/100,2))</f>
        <v/>
      </c>
    </row>
    <row r="83">
      <c r="A83" s="8"/>
      <c r="B83" s="3"/>
      <c r="C83" s="3"/>
      <c r="D83" s="4"/>
      <c r="E83" s="5"/>
      <c r="F83" s="6" t="str">
        <f>IF(D83="","",ROUND(D83/(1+IF(E83="",Oranlar!$B$2,E83)/100),2))</f>
        <v/>
      </c>
      <c r="G83" s="10" t="str">
        <f>IF(OR(B83="",D83=""),"",IF(COUNTIFS(Oranlar!$D$5:$D$104,B83,Oranlar!$E$5:$E$104,C83)&gt;0,SUMIFS(Oranlar!$F$5:$F$104,Oranlar!$D$5:$D$104,B83,Oranlar!$E$5:$E$104,C83),IFERROR(VLOOKUP(B83,Oranlar!$A$5:$B$24,2,FALSE),0)))</f>
        <v/>
      </c>
      <c r="H83" s="6" t="str">
        <f>IF(G83="","",ROUND(F83*G83/100,2))</f>
        <v/>
      </c>
    </row>
    <row r="84">
      <c r="A84" s="8"/>
      <c r="B84" s="3"/>
      <c r="C84" s="3"/>
      <c r="D84" s="4"/>
      <c r="E84" s="5"/>
      <c r="F84" s="6" t="str">
        <f>IF(D84="","",ROUND(D84/(1+IF(E84="",Oranlar!$B$2,E84)/100),2))</f>
        <v/>
      </c>
      <c r="G84" s="10" t="str">
        <f>IF(OR(B84="",D84=""),"",IF(COUNTIFS(Oranlar!$D$5:$D$104,B84,Oranlar!$E$5:$E$104,C84)&gt;0,SUMIFS(Oranlar!$F$5:$F$104,Oranlar!$D$5:$D$104,B84,Oranlar!$E$5:$E$104,C84),IFERROR(VLOOKUP(B84,Oranlar!$A$5:$B$24,2,FALSE),0)))</f>
        <v/>
      </c>
      <c r="H84" s="6" t="str">
        <f>IF(G84="","",ROUND(F84*G84/100,2))</f>
        <v/>
      </c>
    </row>
    <row r="85">
      <c r="A85" s="8"/>
      <c r="B85" s="3"/>
      <c r="C85" s="3"/>
      <c r="D85" s="4"/>
      <c r="E85" s="5"/>
      <c r="F85" s="6" t="str">
        <f>IF(D85="","",ROUND(D85/(1+IF(E85="",Oranlar!$B$2,E85)/100),2))</f>
        <v/>
      </c>
      <c r="G85" s="10" t="str">
        <f>IF(OR(B85="",D85=""),"",IF(COUNTIFS(Oranlar!$D$5:$D$104,B85,Oranlar!$E$5:$E$104,C85)&gt;0,SUMIFS(Oranlar!$F$5:$F$104,Oranlar!$D$5:$D$104,B85,Oranlar!$E$5:$E$104,C85),IFERROR(VLOOKUP(B85,Oranlar!$A$5:$B$24,2,FALSE),0)))</f>
        <v/>
      </c>
      <c r="H85" s="6" t="str">
        <f>IF(G85="","",ROUND(F85*G85/100,2))</f>
        <v/>
      </c>
    </row>
    <row r="86">
      <c r="A86" s="8"/>
      <c r="B86" s="3"/>
      <c r="C86" s="3"/>
      <c r="D86" s="4"/>
      <c r="E86" s="5"/>
      <c r="F86" s="6" t="str">
        <f>IF(D86="","",ROUND(D86/(1+IF(E86="",Oranlar!$B$2,E86)/100),2))</f>
        <v/>
      </c>
      <c r="G86" s="10" t="str">
        <f>IF(OR(B86="",D86=""),"",IF(COUNTIFS(Oranlar!$D$5:$D$104,B86,Oranlar!$E$5:$E$104,C86)&gt;0,SUMIFS(Oranlar!$F$5:$F$104,Oranlar!$D$5:$D$104,B86,Oranlar!$E$5:$E$104,C86),IFERROR(VLOOKUP(B86,Oranlar!$A$5:$B$24,2,FALSE),0)))</f>
        <v/>
      </c>
      <c r="H86" s="6" t="str">
        <f>IF(G86="","",ROUND(F86*G86/100,2))</f>
        <v/>
      </c>
    </row>
    <row r="87">
      <c r="A87" s="8"/>
      <c r="B87" s="3"/>
      <c r="C87" s="3"/>
      <c r="D87" s="4"/>
      <c r="E87" s="5"/>
      <c r="F87" s="6" t="str">
        <f>IF(D87="","",ROUND(D87/(1+IF(E87="",Oranlar!$B$2,E87)/100),2))</f>
        <v/>
      </c>
      <c r="G87" s="10" t="str">
        <f>IF(OR(B87="",D87=""),"",IF(COUNTIFS(Oranlar!$D$5:$D$104,B87,Oranlar!$E$5:$E$104,C87)&gt;0,SUMIFS(Oranlar!$F$5:$F$104,Oranlar!$D$5:$D$104,B87,Oranlar!$E$5:$E$104,C87),IFERROR(VLOOKUP(B87,Oranlar!$A$5:$B$24,2,FALSE),0)))</f>
        <v/>
      </c>
      <c r="H87" s="6" t="str">
        <f>IF(G87="","",ROUND(F87*G87/100,2))</f>
        <v/>
      </c>
    </row>
    <row r="88">
      <c r="A88" s="8"/>
      <c r="B88" s="3"/>
      <c r="C88" s="3"/>
      <c r="D88" s="4"/>
      <c r="E88" s="5"/>
      <c r="F88" s="6" t="str">
        <f>IF(D88="","",ROUND(D88/(1+IF(E88="",Oranlar!$B$2,E88)/100),2))</f>
        <v/>
      </c>
      <c r="G88" s="10" t="str">
        <f>IF(OR(B88="",D88=""),"",IF(COUNTIFS(Oranlar!$D$5:$D$104,B88,Oranlar!$E$5:$E$104,C88)&gt;0,SUMIFS(Oranlar!$F$5:$F$104,Oranlar!$D$5:$D$104,B88,Oranlar!$E$5:$E$104,C88),IFERROR(VLOOKUP(B88,Oranlar!$A$5:$B$24,2,FALSE),0)))</f>
        <v/>
      </c>
      <c r="H88" s="6" t="str">
        <f>IF(G88="","",ROUND(F88*G88/100,2))</f>
        <v/>
      </c>
    </row>
    <row r="89">
      <c r="A89" s="8"/>
      <c r="B89" s="3"/>
      <c r="C89" s="3"/>
      <c r="D89" s="4"/>
      <c r="E89" s="5"/>
      <c r="F89" s="6" t="str">
        <f>IF(D89="","",ROUND(D89/(1+IF(E89="",Oranlar!$B$2,E89)/100),2))</f>
        <v/>
      </c>
      <c r="G89" s="10" t="str">
        <f>IF(OR(B89="",D89=""),"",IF(COUNTIFS(Oranlar!$D$5:$D$104,B89,Oranlar!$E$5:$E$104,C89)&gt;0,SUMIFS(Oranlar!$F$5:$F$104,Oranlar!$D$5:$D$104,B89,Oranlar!$E$5:$E$104,C89),IFERROR(VLOOKUP(B89,Oranlar!$A$5:$B$24,2,FALSE),0)))</f>
        <v/>
      </c>
      <c r="H89" s="6" t="str">
        <f>IF(G89="","",ROUND(F89*G89/100,2))</f>
        <v/>
      </c>
    </row>
    <row r="90">
      <c r="A90" s="8"/>
      <c r="B90" s="3"/>
      <c r="C90" s="3"/>
      <c r="D90" s="4"/>
      <c r="E90" s="5"/>
      <c r="F90" s="6" t="str">
        <f>IF(D90="","",ROUND(D90/(1+IF(E90="",Oranlar!$B$2,E90)/100),2))</f>
        <v/>
      </c>
      <c r="G90" s="10" t="str">
        <f>IF(OR(B90="",D90=""),"",IF(COUNTIFS(Oranlar!$D$5:$D$104,B90,Oranlar!$E$5:$E$104,C90)&gt;0,SUMIFS(Oranlar!$F$5:$F$104,Oranlar!$D$5:$D$104,B90,Oranlar!$E$5:$E$104,C90),IFERROR(VLOOKUP(B90,Oranlar!$A$5:$B$24,2,FALSE),0)))</f>
        <v/>
      </c>
      <c r="H90" s="6" t="str">
        <f>IF(G90="","",ROUND(F90*G90/100,2))</f>
        <v/>
      </c>
    </row>
    <row r="91">
      <c r="A91" s="8"/>
      <c r="B91" s="3"/>
      <c r="C91" s="3"/>
      <c r="D91" s="4"/>
      <c r="E91" s="5"/>
      <c r="F91" s="6" t="str">
        <f>IF(D91="","",ROUND(D91/(1+IF(E91="",Oranlar!$B$2,E91)/100),2))</f>
        <v/>
      </c>
      <c r="G91" s="10" t="str">
        <f>IF(OR(B91="",D91=""),"",IF(COUNTIFS(Oranlar!$D$5:$D$104,B91,Oranlar!$E$5:$E$104,C91)&gt;0,SUMIFS(Oranlar!$F$5:$F$104,Oranlar!$D$5:$D$104,B91,Oranlar!$E$5:$E$104,C91),IFERROR(VLOOKUP(B91,Oranlar!$A$5:$B$24,2,FALSE),0)))</f>
        <v/>
      </c>
      <c r="H91" s="6" t="str">
        <f>IF(G91="","",ROUND(F91*G91/100,2))</f>
        <v/>
      </c>
    </row>
    <row r="92">
      <c r="A92" s="8"/>
      <c r="B92" s="3"/>
      <c r="C92" s="3"/>
      <c r="D92" s="4"/>
      <c r="E92" s="5"/>
      <c r="F92" s="6" t="str">
        <f>IF(D92="","",ROUND(D92/(1+IF(E92="",Oranlar!$B$2,E92)/100),2))</f>
        <v/>
      </c>
      <c r="G92" s="10" t="str">
        <f>IF(OR(B92="",D92=""),"",IF(COUNTIFS(Oranlar!$D$5:$D$104,B92,Oranlar!$E$5:$E$104,C92)&gt;0,SUMIFS(Oranlar!$F$5:$F$104,Oranlar!$D$5:$D$104,B92,Oranlar!$E$5:$E$104,C92),IFERROR(VLOOKUP(B92,Oranlar!$A$5:$B$24,2,FALSE),0)))</f>
        <v/>
      </c>
      <c r="H92" s="6" t="str">
        <f>IF(G92="","",ROUND(F92*G92/100,2))</f>
        <v/>
      </c>
    </row>
    <row r="93">
      <c r="A93" s="8"/>
      <c r="B93" s="3"/>
      <c r="C93" s="3"/>
      <c r="D93" s="4"/>
      <c r="E93" s="5"/>
      <c r="F93" s="6" t="str">
        <f>IF(D93="","",ROUND(D93/(1+IF(E93="",Oranlar!$B$2,E93)/100),2))</f>
        <v/>
      </c>
      <c r="G93" s="10" t="str">
        <f>IF(OR(B93="",D93=""),"",IF(COUNTIFS(Oranlar!$D$5:$D$104,B93,Oranlar!$E$5:$E$104,C93)&gt;0,SUMIFS(Oranlar!$F$5:$F$104,Oranlar!$D$5:$D$104,B93,Oranlar!$E$5:$E$104,C93),IFERROR(VLOOKUP(B93,Oranlar!$A$5:$B$24,2,FALSE),0)))</f>
        <v/>
      </c>
      <c r="H93" s="6" t="str">
        <f>IF(G93="","",ROUND(F93*G93/100,2))</f>
        <v/>
      </c>
    </row>
    <row r="94">
      <c r="A94" s="8"/>
      <c r="B94" s="3"/>
      <c r="C94" s="3"/>
      <c r="D94" s="4"/>
      <c r="E94" s="5"/>
      <c r="F94" s="6" t="str">
        <f>IF(D94="","",ROUND(D94/(1+IF(E94="",Oranlar!$B$2,E94)/100),2))</f>
        <v/>
      </c>
      <c r="G94" s="10" t="str">
        <f>IF(OR(B94="",D94=""),"",IF(COUNTIFS(Oranlar!$D$5:$D$104,B94,Oranlar!$E$5:$E$104,C94)&gt;0,SUMIFS(Oranlar!$F$5:$F$104,Oranlar!$D$5:$D$104,B94,Oranlar!$E$5:$E$104,C94),IFERROR(VLOOKUP(B94,Oranlar!$A$5:$B$24,2,FALSE),0)))</f>
        <v/>
      </c>
      <c r="H94" s="6" t="str">
        <f>IF(G94="","",ROUND(F94*G94/100,2))</f>
        <v/>
      </c>
    </row>
    <row r="95">
      <c r="A95" s="8"/>
      <c r="B95" s="3"/>
      <c r="C95" s="3"/>
      <c r="D95" s="4"/>
      <c r="E95" s="5"/>
      <c r="F95" s="6" t="str">
        <f>IF(D95="","",ROUND(D95/(1+IF(E95="",Oranlar!$B$2,E95)/100),2))</f>
        <v/>
      </c>
      <c r="G95" s="10" t="str">
        <f>IF(OR(B95="",D95=""),"",IF(COUNTIFS(Oranlar!$D$5:$D$104,B95,Oranlar!$E$5:$E$104,C95)&gt;0,SUMIFS(Oranlar!$F$5:$F$104,Oranlar!$D$5:$D$104,B95,Oranlar!$E$5:$E$104,C95),IFERROR(VLOOKUP(B95,Oranlar!$A$5:$B$24,2,FALSE),0)))</f>
        <v/>
      </c>
      <c r="H95" s="6" t="str">
        <f>IF(G95="","",ROUND(F95*G95/100,2))</f>
        <v/>
      </c>
    </row>
    <row r="96">
      <c r="A96" s="8"/>
      <c r="B96" s="3"/>
      <c r="C96" s="3"/>
      <c r="D96" s="4"/>
      <c r="E96" s="5"/>
      <c r="F96" s="6" t="str">
        <f>IF(D96="","",ROUND(D96/(1+IF(E96="",Oranlar!$B$2,E96)/100),2))</f>
        <v/>
      </c>
      <c r="G96" s="10" t="str">
        <f>IF(OR(B96="",D96=""),"",IF(COUNTIFS(Oranlar!$D$5:$D$104,B96,Oranlar!$E$5:$E$104,C96)&gt;0,SUMIFS(Oranlar!$F$5:$F$104,Oranlar!$D$5:$D$104,B96,Oranlar!$E$5:$E$104,C96),IFERROR(VLOOKUP(B96,Oranlar!$A$5:$B$24,2,FALSE),0)))</f>
        <v/>
      </c>
      <c r="H96" s="6" t="str">
        <f>IF(G96="","",ROUND(F96*G96/100,2))</f>
        <v/>
      </c>
    </row>
    <row r="97">
      <c r="A97" s="8"/>
      <c r="B97" s="3"/>
      <c r="C97" s="3"/>
      <c r="D97" s="4"/>
      <c r="E97" s="5"/>
      <c r="F97" s="6" t="str">
        <f>IF(D97="","",ROUND(D97/(1+IF(E97="",Oranlar!$B$2,E97)/100),2))</f>
        <v/>
      </c>
      <c r="G97" s="10" t="str">
        <f>IF(OR(B97="",D97=""),"",IF(COUNTIFS(Oranlar!$D$5:$D$104,B97,Oranlar!$E$5:$E$104,C97)&gt;0,SUMIFS(Oranlar!$F$5:$F$104,Oranlar!$D$5:$D$104,B97,Oranlar!$E$5:$E$104,C97),IFERROR(VLOOKUP(B97,Oranlar!$A$5:$B$24,2,FALSE),0)))</f>
        <v/>
      </c>
      <c r="H97" s="6" t="str">
        <f>IF(G97="","",ROUND(F97*G97/100,2))</f>
        <v/>
      </c>
    </row>
    <row r="98">
      <c r="A98" s="8"/>
      <c r="B98" s="3"/>
      <c r="C98" s="3"/>
      <c r="D98" s="4"/>
      <c r="E98" s="5"/>
      <c r="F98" s="6" t="str">
        <f>IF(D98="","",ROUND(D98/(1+IF(E98="",Oranlar!$B$2,E98)/100),2))</f>
        <v/>
      </c>
      <c r="G98" s="10" t="str">
        <f>IF(OR(B98="",D98=""),"",IF(COUNTIFS(Oranlar!$D$5:$D$104,B98,Oranlar!$E$5:$E$104,C98)&gt;0,SUMIFS(Oranlar!$F$5:$F$104,Oranlar!$D$5:$D$104,B98,Oranlar!$E$5:$E$104,C98),IFERROR(VLOOKUP(B98,Oranlar!$A$5:$B$24,2,FALSE),0)))</f>
        <v/>
      </c>
      <c r="H98" s="6" t="str">
        <f>IF(G98="","",ROUND(F98*G98/100,2))</f>
        <v/>
      </c>
    </row>
    <row r="99">
      <c r="A99" s="8"/>
      <c r="B99" s="3"/>
      <c r="C99" s="3"/>
      <c r="D99" s="4"/>
      <c r="E99" s="5"/>
      <c r="F99" s="6" t="str">
        <f>IF(D99="","",ROUND(D99/(1+IF(E99="",Oranlar!$B$2,E99)/100),2))</f>
        <v/>
      </c>
      <c r="G99" s="10" t="str">
        <f>IF(OR(B99="",D99=""),"",IF(COUNTIFS(Oranlar!$D$5:$D$104,B99,Oranlar!$E$5:$E$104,C99)&gt;0,SUMIFS(Oranlar!$F$5:$F$104,Oranlar!$D$5:$D$104,B99,Oranlar!$E$5:$E$104,C99),IFERROR(VLOOKUP(B99,Oranlar!$A$5:$B$24,2,FALSE),0)))</f>
        <v/>
      </c>
      <c r="H99" s="6" t="str">
        <f>IF(G99="","",ROUND(F99*G99/100,2))</f>
        <v/>
      </c>
    </row>
    <row r="100">
      <c r="A100" s="8"/>
      <c r="B100" s="3"/>
      <c r="C100" s="3"/>
      <c r="D100" s="4"/>
      <c r="E100" s="5"/>
      <c r="F100" s="6" t="str">
        <f>IF(D100="","",ROUND(D100/(1+IF(E100="",Oranlar!$B$2,E100)/100),2))</f>
        <v/>
      </c>
      <c r="G100" s="10" t="str">
        <f>IF(OR(B100="",D100=""),"",IF(COUNTIFS(Oranlar!$D$5:$D$104,B100,Oranlar!$E$5:$E$104,C100)&gt;0,SUMIFS(Oranlar!$F$5:$F$104,Oranlar!$D$5:$D$104,B100,Oranlar!$E$5:$E$104,C100),IFERROR(VLOOKUP(B100,Oranlar!$A$5:$B$24,2,FALSE),0)))</f>
        <v/>
      </c>
      <c r="H100" s="6" t="str">
        <f>IF(G100="","",ROUND(F100*G100/100,2))</f>
        <v/>
      </c>
    </row>
    <row r="101">
      <c r="A101" s="8"/>
      <c r="B101" s="3"/>
      <c r="C101" s="3"/>
      <c r="D101" s="4"/>
      <c r="E101" s="5"/>
      <c r="F101" s="6" t="str">
        <f>IF(D101="","",ROUND(D101/(1+IF(E101="",Oranlar!$B$2,E101)/100),2))</f>
        <v/>
      </c>
      <c r="G101" s="10" t="str">
        <f>IF(OR(B101="",D101=""),"",IF(COUNTIFS(Oranlar!$D$5:$D$104,B101,Oranlar!$E$5:$E$104,C101)&gt;0,SUMIFS(Oranlar!$F$5:$F$104,Oranlar!$D$5:$D$104,B101,Oranlar!$E$5:$E$104,C101),IFERROR(VLOOKUP(B101,Oranlar!$A$5:$B$24,2,FALSE),0)))</f>
        <v/>
      </c>
      <c r="H101" s="6" t="str">
        <f>IF(G101="","",ROUND(F101*G101/100,2))</f>
        <v/>
      </c>
    </row>
    <row r="102">
      <c r="A102" s="8"/>
      <c r="B102" s="3"/>
      <c r="C102" s="3"/>
      <c r="D102" s="4"/>
      <c r="E102" s="5"/>
      <c r="F102" s="6" t="str">
        <f>IF(D102="","",ROUND(D102/(1+IF(E102="",Oranlar!$B$2,E102)/100),2))</f>
        <v/>
      </c>
      <c r="G102" s="10" t="str">
        <f>IF(OR(B102="",D102=""),"",IF(COUNTIFS(Oranlar!$D$5:$D$104,B102,Oranlar!$E$5:$E$104,C102)&gt;0,SUMIFS(Oranlar!$F$5:$F$104,Oranlar!$D$5:$D$104,B102,Oranlar!$E$5:$E$104,C102),IFERROR(VLOOKUP(B102,Oranlar!$A$5:$B$24,2,FALSE),0)))</f>
        <v/>
      </c>
      <c r="H102" s="6" t="str">
        <f>IF(G102="","",ROUND(F102*G102/100,2))</f>
        <v/>
      </c>
    </row>
    <row r="103">
      <c r="A103" s="8"/>
      <c r="B103" s="3"/>
      <c r="C103" s="3"/>
      <c r="D103" s="4"/>
      <c r="E103" s="5"/>
      <c r="F103" s="6" t="str">
        <f>IF(D103="","",ROUND(D103/(1+IF(E103="",Oranlar!$B$2,E103)/100),2))</f>
        <v/>
      </c>
      <c r="G103" s="10" t="str">
        <f>IF(OR(B103="",D103=""),"",IF(COUNTIFS(Oranlar!$D$5:$D$104,B103,Oranlar!$E$5:$E$104,C103)&gt;0,SUMIFS(Oranlar!$F$5:$F$104,Oranlar!$D$5:$D$104,B103,Oranlar!$E$5:$E$104,C103),IFERROR(VLOOKUP(B103,Oranlar!$A$5:$B$24,2,FALSE),0)))</f>
        <v/>
      </c>
      <c r="H103" s="6" t="str">
        <f>IF(G103="","",ROUND(F103*G103/100,2))</f>
        <v/>
      </c>
    </row>
    <row r="104">
      <c r="A104" s="8"/>
      <c r="B104" s="3"/>
      <c r="C104" s="3"/>
      <c r="D104" s="4"/>
      <c r="E104" s="5"/>
      <c r="F104" s="6" t="str">
        <f>IF(D104="","",ROUND(D104/(1+IF(E104="",Oranlar!$B$2,E104)/100),2))</f>
        <v/>
      </c>
      <c r="G104" s="10" t="str">
        <f>IF(OR(B104="",D104=""),"",IF(COUNTIFS(Oranlar!$D$5:$D$104,B104,Oranlar!$E$5:$E$104,C104)&gt;0,SUMIFS(Oranlar!$F$5:$F$104,Oranlar!$D$5:$D$104,B104,Oranlar!$E$5:$E$104,C104),IFERROR(VLOOKUP(B104,Oranlar!$A$5:$B$24,2,FALSE),0)))</f>
        <v/>
      </c>
      <c r="H104" s="6" t="str">
        <f>IF(G104="","",ROUND(F104*G104/100,2))</f>
        <v/>
      </c>
    </row>
    <row r="105">
      <c r="A105" s="8"/>
      <c r="B105" s="3"/>
      <c r="C105" s="3"/>
      <c r="D105" s="4"/>
      <c r="E105" s="5"/>
      <c r="F105" s="6" t="str">
        <f>IF(D105="","",ROUND(D105/(1+IF(E105="",Oranlar!$B$2,E105)/100),2))</f>
        <v/>
      </c>
      <c r="G105" s="10" t="str">
        <f>IF(OR(B105="",D105=""),"",IF(COUNTIFS(Oranlar!$D$5:$D$104,B105,Oranlar!$E$5:$E$104,C105)&gt;0,SUMIFS(Oranlar!$F$5:$F$104,Oranlar!$D$5:$D$104,B105,Oranlar!$E$5:$E$104,C105),IFERROR(VLOOKUP(B105,Oranlar!$A$5:$B$24,2,FALSE),0)))</f>
        <v/>
      </c>
      <c r="H105" s="6" t="str">
        <f>IF(G105="","",ROUND(F105*G105/100,2))</f>
        <v/>
      </c>
    </row>
    <row r="106">
      <c r="A106" s="8"/>
      <c r="B106" s="3"/>
      <c r="C106" s="3"/>
      <c r="D106" s="4"/>
      <c r="E106" s="5"/>
      <c r="F106" s="6" t="str">
        <f>IF(D106="","",ROUND(D106/(1+IF(E106="",Oranlar!$B$2,E106)/100),2))</f>
        <v/>
      </c>
      <c r="G106" s="10" t="str">
        <f>IF(OR(B106="",D106=""),"",IF(COUNTIFS(Oranlar!$D$5:$D$104,B106,Oranlar!$E$5:$E$104,C106)&gt;0,SUMIFS(Oranlar!$F$5:$F$104,Oranlar!$D$5:$D$104,B106,Oranlar!$E$5:$E$104,C106),IFERROR(VLOOKUP(B106,Oranlar!$A$5:$B$24,2,FALSE),0)))</f>
        <v/>
      </c>
      <c r="H106" s="6" t="str">
        <f>IF(G106="","",ROUND(F106*G106/100,2))</f>
        <v/>
      </c>
    </row>
    <row r="107">
      <c r="A107" s="8"/>
      <c r="B107" s="3"/>
      <c r="C107" s="3"/>
      <c r="D107" s="4"/>
      <c r="E107" s="5"/>
      <c r="F107" s="6" t="str">
        <f>IF(D107="","",ROUND(D107/(1+IF(E107="",Oranlar!$B$2,E107)/100),2))</f>
        <v/>
      </c>
      <c r="G107" s="10" t="str">
        <f>IF(OR(B107="",D107=""),"",IF(COUNTIFS(Oranlar!$D$5:$D$104,B107,Oranlar!$E$5:$E$104,C107)&gt;0,SUMIFS(Oranlar!$F$5:$F$104,Oranlar!$D$5:$D$104,B107,Oranlar!$E$5:$E$104,C107),IFERROR(VLOOKUP(B107,Oranlar!$A$5:$B$24,2,FALSE),0)))</f>
        <v/>
      </c>
      <c r="H107" s="6" t="str">
        <f>IF(G107="","",ROUND(F107*G107/100,2))</f>
        <v/>
      </c>
    </row>
    <row r="108">
      <c r="A108" s="8"/>
      <c r="B108" s="3"/>
      <c r="C108" s="3"/>
      <c r="D108" s="4"/>
      <c r="E108" s="5"/>
      <c r="F108" s="6" t="str">
        <f>IF(D108="","",ROUND(D108/(1+IF(E108="",Oranlar!$B$2,E108)/100),2))</f>
        <v/>
      </c>
      <c r="G108" s="10" t="str">
        <f>IF(OR(B108="",D108=""),"",IF(COUNTIFS(Oranlar!$D$5:$D$104,B108,Oranlar!$E$5:$E$104,C108)&gt;0,SUMIFS(Oranlar!$F$5:$F$104,Oranlar!$D$5:$D$104,B108,Oranlar!$E$5:$E$104,C108),IFERROR(VLOOKUP(B108,Oranlar!$A$5:$B$24,2,FALSE),0)))</f>
        <v/>
      </c>
      <c r="H108" s="6" t="str">
        <f>IF(G108="","",ROUND(F108*G108/100,2))</f>
        <v/>
      </c>
    </row>
    <row r="109">
      <c r="A109" s="8"/>
      <c r="B109" s="3"/>
      <c r="C109" s="3"/>
      <c r="D109" s="4"/>
      <c r="E109" s="5"/>
      <c r="F109" s="6" t="str">
        <f>IF(D109="","",ROUND(D109/(1+IF(E109="",Oranlar!$B$2,E109)/100),2))</f>
        <v/>
      </c>
      <c r="G109" s="10" t="str">
        <f>IF(OR(B109="",D109=""),"",IF(COUNTIFS(Oranlar!$D$5:$D$104,B109,Oranlar!$E$5:$E$104,C109)&gt;0,SUMIFS(Oranlar!$F$5:$F$104,Oranlar!$D$5:$D$104,B109,Oranlar!$E$5:$E$104,C109),IFERROR(VLOOKUP(B109,Oranlar!$A$5:$B$24,2,FALSE),0)))</f>
        <v/>
      </c>
      <c r="H109" s="6" t="str">
        <f>IF(G109="","",ROUND(F109*G109/100,2))</f>
        <v/>
      </c>
    </row>
    <row r="110">
      <c r="A110" s="8"/>
      <c r="B110" s="3"/>
      <c r="C110" s="3"/>
      <c r="D110" s="4"/>
      <c r="E110" s="5"/>
      <c r="F110" s="6" t="str">
        <f>IF(D110="","",ROUND(D110/(1+IF(E110="",Oranlar!$B$2,E110)/100),2))</f>
        <v/>
      </c>
      <c r="G110" s="10" t="str">
        <f>IF(OR(B110="",D110=""),"",IF(COUNTIFS(Oranlar!$D$5:$D$104,B110,Oranlar!$E$5:$E$104,C110)&gt;0,SUMIFS(Oranlar!$F$5:$F$104,Oranlar!$D$5:$D$104,B110,Oranlar!$E$5:$E$104,C110),IFERROR(VLOOKUP(B110,Oranlar!$A$5:$B$24,2,FALSE),0)))</f>
        <v/>
      </c>
      <c r="H110" s="6" t="str">
        <f>IF(G110="","",ROUND(F110*G110/100,2))</f>
        <v/>
      </c>
    </row>
    <row r="111">
      <c r="A111" s="8"/>
      <c r="B111" s="3"/>
      <c r="C111" s="3"/>
      <c r="D111" s="4"/>
      <c r="E111" s="5"/>
      <c r="F111" s="6" t="str">
        <f>IF(D111="","",ROUND(D111/(1+IF(E111="",Oranlar!$B$2,E111)/100),2))</f>
        <v/>
      </c>
      <c r="G111" s="10" t="str">
        <f>IF(OR(B111="",D111=""),"",IF(COUNTIFS(Oranlar!$D$5:$D$104,B111,Oranlar!$E$5:$E$104,C111)&gt;0,SUMIFS(Oranlar!$F$5:$F$104,Oranlar!$D$5:$D$104,B111,Oranlar!$E$5:$E$104,C111),IFERROR(VLOOKUP(B111,Oranlar!$A$5:$B$24,2,FALSE),0)))</f>
        <v/>
      </c>
      <c r="H111" s="6" t="str">
        <f>IF(G111="","",ROUND(F111*G111/100,2))</f>
        <v/>
      </c>
    </row>
    <row r="112">
      <c r="A112" s="8"/>
      <c r="B112" s="3"/>
      <c r="C112" s="3"/>
      <c r="D112" s="4"/>
      <c r="E112" s="5"/>
      <c r="F112" s="6" t="str">
        <f>IF(D112="","",ROUND(D112/(1+IF(E112="",Oranlar!$B$2,E112)/100),2))</f>
        <v/>
      </c>
      <c r="G112" s="10" t="str">
        <f>IF(OR(B112="",D112=""),"",IF(COUNTIFS(Oranlar!$D$5:$D$104,B112,Oranlar!$E$5:$E$104,C112)&gt;0,SUMIFS(Oranlar!$F$5:$F$104,Oranlar!$D$5:$D$104,B112,Oranlar!$E$5:$E$104,C112),IFERROR(VLOOKUP(B112,Oranlar!$A$5:$B$24,2,FALSE),0)))</f>
        <v/>
      </c>
      <c r="H112" s="6" t="str">
        <f>IF(G112="","",ROUND(F112*G112/100,2))</f>
        <v/>
      </c>
    </row>
    <row r="113">
      <c r="A113" s="8"/>
      <c r="B113" s="3"/>
      <c r="C113" s="3"/>
      <c r="D113" s="4"/>
      <c r="E113" s="5"/>
      <c r="F113" s="6" t="str">
        <f>IF(D113="","",ROUND(D113/(1+IF(E113="",Oranlar!$B$2,E113)/100),2))</f>
        <v/>
      </c>
      <c r="G113" s="10" t="str">
        <f>IF(OR(B113="",D113=""),"",IF(COUNTIFS(Oranlar!$D$5:$D$104,B113,Oranlar!$E$5:$E$104,C113)&gt;0,SUMIFS(Oranlar!$F$5:$F$104,Oranlar!$D$5:$D$104,B113,Oranlar!$E$5:$E$104,C113),IFERROR(VLOOKUP(B113,Oranlar!$A$5:$B$24,2,FALSE),0)))</f>
        <v/>
      </c>
      <c r="H113" s="6" t="str">
        <f>IF(G113="","",ROUND(F113*G113/100,2))</f>
        <v/>
      </c>
    </row>
    <row r="114">
      <c r="A114" s="8"/>
      <c r="B114" s="3"/>
      <c r="C114" s="3"/>
      <c r="D114" s="4"/>
      <c r="E114" s="5"/>
      <c r="F114" s="6" t="str">
        <f>IF(D114="","",ROUND(D114/(1+IF(E114="",Oranlar!$B$2,E114)/100),2))</f>
        <v/>
      </c>
      <c r="G114" s="10" t="str">
        <f>IF(OR(B114="",D114=""),"",IF(COUNTIFS(Oranlar!$D$5:$D$104,B114,Oranlar!$E$5:$E$104,C114)&gt;0,SUMIFS(Oranlar!$F$5:$F$104,Oranlar!$D$5:$D$104,B114,Oranlar!$E$5:$E$104,C114),IFERROR(VLOOKUP(B114,Oranlar!$A$5:$B$24,2,FALSE),0)))</f>
        <v/>
      </c>
      <c r="H114" s="6" t="str">
        <f>IF(G114="","",ROUND(F114*G114/100,2))</f>
        <v/>
      </c>
    </row>
    <row r="115">
      <c r="A115" s="8"/>
      <c r="B115" s="3"/>
      <c r="C115" s="3"/>
      <c r="D115" s="4"/>
      <c r="E115" s="5"/>
      <c r="F115" s="6" t="str">
        <f>IF(D115="","",ROUND(D115/(1+IF(E115="",Oranlar!$B$2,E115)/100),2))</f>
        <v/>
      </c>
      <c r="G115" s="10" t="str">
        <f>IF(OR(B115="",D115=""),"",IF(COUNTIFS(Oranlar!$D$5:$D$104,B115,Oranlar!$E$5:$E$104,C115)&gt;0,SUMIFS(Oranlar!$F$5:$F$104,Oranlar!$D$5:$D$104,B115,Oranlar!$E$5:$E$104,C115),IFERROR(VLOOKUP(B115,Oranlar!$A$5:$B$24,2,FALSE),0)))</f>
        <v/>
      </c>
      <c r="H115" s="6" t="str">
        <f>IF(G115="","",ROUND(F115*G115/100,2))</f>
        <v/>
      </c>
    </row>
    <row r="116">
      <c r="A116" s="8"/>
      <c r="B116" s="3"/>
      <c r="C116" s="3"/>
      <c r="D116" s="4"/>
      <c r="E116" s="5"/>
      <c r="F116" s="6" t="str">
        <f>IF(D116="","",ROUND(D116/(1+IF(E116="",Oranlar!$B$2,E116)/100),2))</f>
        <v/>
      </c>
      <c r="G116" s="10" t="str">
        <f>IF(OR(B116="",D116=""),"",IF(COUNTIFS(Oranlar!$D$5:$D$104,B116,Oranlar!$E$5:$E$104,C116)&gt;0,SUMIFS(Oranlar!$F$5:$F$104,Oranlar!$D$5:$D$104,B116,Oranlar!$E$5:$E$104,C116),IFERROR(VLOOKUP(B116,Oranlar!$A$5:$B$24,2,FALSE),0)))</f>
        <v/>
      </c>
      <c r="H116" s="6" t="str">
        <f>IF(G116="","",ROUND(F116*G116/100,2))</f>
        <v/>
      </c>
    </row>
    <row r="117">
      <c r="A117" s="8"/>
      <c r="B117" s="3"/>
      <c r="C117" s="3"/>
      <c r="D117" s="4"/>
      <c r="E117" s="5"/>
      <c r="F117" s="6" t="str">
        <f>IF(D117="","",ROUND(D117/(1+IF(E117="",Oranlar!$B$2,E117)/100),2))</f>
        <v/>
      </c>
      <c r="G117" s="10" t="str">
        <f>IF(OR(B117="",D117=""),"",IF(COUNTIFS(Oranlar!$D$5:$D$104,B117,Oranlar!$E$5:$E$104,C117)&gt;0,SUMIFS(Oranlar!$F$5:$F$104,Oranlar!$D$5:$D$104,B117,Oranlar!$E$5:$E$104,C117),IFERROR(VLOOKUP(B117,Oranlar!$A$5:$B$24,2,FALSE),0)))</f>
        <v/>
      </c>
      <c r="H117" s="6" t="str">
        <f>IF(G117="","",ROUND(F117*G117/100,2))</f>
        <v/>
      </c>
    </row>
    <row r="118">
      <c r="A118" s="8"/>
      <c r="B118" s="3"/>
      <c r="C118" s="3"/>
      <c r="D118" s="4"/>
      <c r="E118" s="5"/>
      <c r="F118" s="6" t="str">
        <f>IF(D118="","",ROUND(D118/(1+IF(E118="",Oranlar!$B$2,E118)/100),2))</f>
        <v/>
      </c>
      <c r="G118" s="10" t="str">
        <f>IF(OR(B118="",D118=""),"",IF(COUNTIFS(Oranlar!$D$5:$D$104,B118,Oranlar!$E$5:$E$104,C118)&gt;0,SUMIFS(Oranlar!$F$5:$F$104,Oranlar!$D$5:$D$104,B118,Oranlar!$E$5:$E$104,C118),IFERROR(VLOOKUP(B118,Oranlar!$A$5:$B$24,2,FALSE),0)))</f>
        <v/>
      </c>
      <c r="H118" s="6" t="str">
        <f>IF(G118="","",ROUND(F118*G118/100,2))</f>
        <v/>
      </c>
    </row>
    <row r="119">
      <c r="A119" s="8"/>
      <c r="B119" s="3"/>
      <c r="C119" s="3"/>
      <c r="D119" s="4"/>
      <c r="E119" s="5"/>
      <c r="F119" s="6" t="str">
        <f>IF(D119="","",ROUND(D119/(1+IF(E119="",Oranlar!$B$2,E119)/100),2))</f>
        <v/>
      </c>
      <c r="G119" s="10" t="str">
        <f>IF(OR(B119="",D119=""),"",IF(COUNTIFS(Oranlar!$D$5:$D$104,B119,Oranlar!$E$5:$E$104,C119)&gt;0,SUMIFS(Oranlar!$F$5:$F$104,Oranlar!$D$5:$D$104,B119,Oranlar!$E$5:$E$104,C119),IFERROR(VLOOKUP(B119,Oranlar!$A$5:$B$24,2,FALSE),0)))</f>
        <v/>
      </c>
      <c r="H119" s="6" t="str">
        <f>IF(G119="","",ROUND(F119*G119/100,2))</f>
        <v/>
      </c>
    </row>
    <row r="120">
      <c r="A120" s="8"/>
      <c r="B120" s="3"/>
      <c r="C120" s="3"/>
      <c r="D120" s="4"/>
      <c r="E120" s="5"/>
      <c r="F120" s="6" t="str">
        <f>IF(D120="","",ROUND(D120/(1+IF(E120="",Oranlar!$B$2,E120)/100),2))</f>
        <v/>
      </c>
      <c r="G120" s="10" t="str">
        <f>IF(OR(B120="",D120=""),"",IF(COUNTIFS(Oranlar!$D$5:$D$104,B120,Oranlar!$E$5:$E$104,C120)&gt;0,SUMIFS(Oranlar!$F$5:$F$104,Oranlar!$D$5:$D$104,B120,Oranlar!$E$5:$E$104,C120),IFERROR(VLOOKUP(B120,Oranlar!$A$5:$B$24,2,FALSE),0)))</f>
        <v/>
      </c>
      <c r="H120" s="6" t="str">
        <f>IF(G120="","",ROUND(F120*G120/100,2))</f>
        <v/>
      </c>
    </row>
    <row r="121">
      <c r="A121" s="8"/>
      <c r="B121" s="3"/>
      <c r="C121" s="3"/>
      <c r="D121" s="4"/>
      <c r="E121" s="5"/>
      <c r="F121" s="6" t="str">
        <f>IF(D121="","",ROUND(D121/(1+IF(E121="",Oranlar!$B$2,E121)/100),2))</f>
        <v/>
      </c>
      <c r="G121" s="10" t="str">
        <f>IF(OR(B121="",D121=""),"",IF(COUNTIFS(Oranlar!$D$5:$D$104,B121,Oranlar!$E$5:$E$104,C121)&gt;0,SUMIFS(Oranlar!$F$5:$F$104,Oranlar!$D$5:$D$104,B121,Oranlar!$E$5:$E$104,C121),IFERROR(VLOOKUP(B121,Oranlar!$A$5:$B$24,2,FALSE),0)))</f>
        <v/>
      </c>
      <c r="H121" s="6" t="str">
        <f>IF(G121="","",ROUND(F121*G121/100,2))</f>
        <v/>
      </c>
    </row>
    <row r="122">
      <c r="A122" s="8"/>
      <c r="B122" s="3"/>
      <c r="C122" s="3"/>
      <c r="D122" s="4"/>
      <c r="E122" s="5"/>
      <c r="F122" s="6" t="str">
        <f>IF(D122="","",ROUND(D122/(1+IF(E122="",Oranlar!$B$2,E122)/100),2))</f>
        <v/>
      </c>
      <c r="G122" s="10" t="str">
        <f>IF(OR(B122="",D122=""),"",IF(COUNTIFS(Oranlar!$D$5:$D$104,B122,Oranlar!$E$5:$E$104,C122)&gt;0,SUMIFS(Oranlar!$F$5:$F$104,Oranlar!$D$5:$D$104,B122,Oranlar!$E$5:$E$104,C122),IFERROR(VLOOKUP(B122,Oranlar!$A$5:$B$24,2,FALSE),0)))</f>
        <v/>
      </c>
      <c r="H122" s="6" t="str">
        <f>IF(G122="","",ROUND(F122*G122/100,2))</f>
        <v/>
      </c>
    </row>
    <row r="123">
      <c r="A123" s="8"/>
      <c r="B123" s="3"/>
      <c r="C123" s="3"/>
      <c r="D123" s="4"/>
      <c r="E123" s="5"/>
      <c r="F123" s="6" t="str">
        <f>IF(D123="","",ROUND(D123/(1+IF(E123="",Oranlar!$B$2,E123)/100),2))</f>
        <v/>
      </c>
      <c r="G123" s="10" t="str">
        <f>IF(OR(B123="",D123=""),"",IF(COUNTIFS(Oranlar!$D$5:$D$104,B123,Oranlar!$E$5:$E$104,C123)&gt;0,SUMIFS(Oranlar!$F$5:$F$104,Oranlar!$D$5:$D$104,B123,Oranlar!$E$5:$E$104,C123),IFERROR(VLOOKUP(B123,Oranlar!$A$5:$B$24,2,FALSE),0)))</f>
        <v/>
      </c>
      <c r="H123" s="6" t="str">
        <f>IF(G123="","",ROUND(F123*G123/100,2))</f>
        <v/>
      </c>
    </row>
    <row r="124">
      <c r="A124" s="8"/>
      <c r="B124" s="3"/>
      <c r="C124" s="3"/>
      <c r="D124" s="4"/>
      <c r="E124" s="5"/>
      <c r="F124" s="6" t="str">
        <f>IF(D124="","",ROUND(D124/(1+IF(E124="",Oranlar!$B$2,E124)/100),2))</f>
        <v/>
      </c>
      <c r="G124" s="10" t="str">
        <f>IF(OR(B124="",D124=""),"",IF(COUNTIFS(Oranlar!$D$5:$D$104,B124,Oranlar!$E$5:$E$104,C124)&gt;0,SUMIFS(Oranlar!$F$5:$F$104,Oranlar!$D$5:$D$104,B124,Oranlar!$E$5:$E$104,C124),IFERROR(VLOOKUP(B124,Oranlar!$A$5:$B$24,2,FALSE),0)))</f>
        <v/>
      </c>
      <c r="H124" s="6" t="str">
        <f>IF(G124="","",ROUND(F124*G124/100,2))</f>
        <v/>
      </c>
    </row>
    <row r="125">
      <c r="A125" s="8"/>
      <c r="B125" s="3"/>
      <c r="C125" s="3"/>
      <c r="D125" s="4"/>
      <c r="E125" s="5"/>
      <c r="F125" s="6" t="str">
        <f>IF(D125="","",ROUND(D125/(1+IF(E125="",Oranlar!$B$2,E125)/100),2))</f>
        <v/>
      </c>
      <c r="G125" s="10" t="str">
        <f>IF(OR(B125="",D125=""),"",IF(COUNTIFS(Oranlar!$D$5:$D$104,B125,Oranlar!$E$5:$E$104,C125)&gt;0,SUMIFS(Oranlar!$F$5:$F$104,Oranlar!$D$5:$D$104,B125,Oranlar!$E$5:$E$104,C125),IFERROR(VLOOKUP(B125,Oranlar!$A$5:$B$24,2,FALSE),0)))</f>
        <v/>
      </c>
      <c r="H125" s="6" t="str">
        <f>IF(G125="","",ROUND(F125*G125/100,2))</f>
        <v/>
      </c>
    </row>
    <row r="126">
      <c r="A126" s="8"/>
      <c r="B126" s="3"/>
      <c r="C126" s="3"/>
      <c r="D126" s="4"/>
      <c r="E126" s="5"/>
      <c r="F126" s="6" t="str">
        <f>IF(D126="","",ROUND(D126/(1+IF(E126="",Oranlar!$B$2,E126)/100),2))</f>
        <v/>
      </c>
      <c r="G126" s="10" t="str">
        <f>IF(OR(B126="",D126=""),"",IF(COUNTIFS(Oranlar!$D$5:$D$104,B126,Oranlar!$E$5:$E$104,C126)&gt;0,SUMIFS(Oranlar!$F$5:$F$104,Oranlar!$D$5:$D$104,B126,Oranlar!$E$5:$E$104,C126),IFERROR(VLOOKUP(B126,Oranlar!$A$5:$B$24,2,FALSE),0)))</f>
        <v/>
      </c>
      <c r="H126" s="6" t="str">
        <f>IF(G126="","",ROUND(F126*G126/100,2))</f>
        <v/>
      </c>
    </row>
    <row r="127">
      <c r="A127" s="8"/>
      <c r="B127" s="3"/>
      <c r="C127" s="3"/>
      <c r="D127" s="4"/>
      <c r="E127" s="5"/>
      <c r="F127" s="6" t="str">
        <f>IF(D127="","",ROUND(D127/(1+IF(E127="",Oranlar!$B$2,E127)/100),2))</f>
        <v/>
      </c>
      <c r="G127" s="10" t="str">
        <f>IF(OR(B127="",D127=""),"",IF(COUNTIFS(Oranlar!$D$5:$D$104,B127,Oranlar!$E$5:$E$104,C127)&gt;0,SUMIFS(Oranlar!$F$5:$F$104,Oranlar!$D$5:$D$104,B127,Oranlar!$E$5:$E$104,C127),IFERROR(VLOOKUP(B127,Oranlar!$A$5:$B$24,2,FALSE),0)))</f>
        <v/>
      </c>
      <c r="H127" s="6" t="str">
        <f>IF(G127="","",ROUND(F127*G127/100,2))</f>
        <v/>
      </c>
    </row>
    <row r="128">
      <c r="A128" s="8"/>
      <c r="B128" s="3"/>
      <c r="C128" s="3"/>
      <c r="D128" s="4"/>
      <c r="E128" s="5"/>
      <c r="F128" s="6" t="str">
        <f>IF(D128="","",ROUND(D128/(1+IF(E128="",Oranlar!$B$2,E128)/100),2))</f>
        <v/>
      </c>
      <c r="G128" s="10" t="str">
        <f>IF(OR(B128="",D128=""),"",IF(COUNTIFS(Oranlar!$D$5:$D$104,B128,Oranlar!$E$5:$E$104,C128)&gt;0,SUMIFS(Oranlar!$F$5:$F$104,Oranlar!$D$5:$D$104,B128,Oranlar!$E$5:$E$104,C128),IFERROR(VLOOKUP(B128,Oranlar!$A$5:$B$24,2,FALSE),0)))</f>
        <v/>
      </c>
      <c r="H128" s="6" t="str">
        <f>IF(G128="","",ROUND(F128*G128/100,2))</f>
        <v/>
      </c>
    </row>
    <row r="129">
      <c r="A129" s="8"/>
      <c r="B129" s="3"/>
      <c r="C129" s="3"/>
      <c r="D129" s="4"/>
      <c r="E129" s="5"/>
      <c r="F129" s="6" t="str">
        <f>IF(D129="","",ROUND(D129/(1+IF(E129="",Oranlar!$B$2,E129)/100),2))</f>
        <v/>
      </c>
      <c r="G129" s="10" t="str">
        <f>IF(OR(B129="",D129=""),"",IF(COUNTIFS(Oranlar!$D$5:$D$104,B129,Oranlar!$E$5:$E$104,C129)&gt;0,SUMIFS(Oranlar!$F$5:$F$104,Oranlar!$D$5:$D$104,B129,Oranlar!$E$5:$E$104,C129),IFERROR(VLOOKUP(B129,Oranlar!$A$5:$B$24,2,FALSE),0)))</f>
        <v/>
      </c>
      <c r="H129" s="6" t="str">
        <f>IF(G129="","",ROUND(F129*G129/100,2))</f>
        <v/>
      </c>
    </row>
    <row r="130">
      <c r="A130" s="8"/>
      <c r="B130" s="3"/>
      <c r="C130" s="3"/>
      <c r="D130" s="4"/>
      <c r="E130" s="5"/>
      <c r="F130" s="6" t="str">
        <f>IF(D130="","",ROUND(D130/(1+IF(E130="",Oranlar!$B$2,E130)/100),2))</f>
        <v/>
      </c>
      <c r="G130" s="10" t="str">
        <f>IF(OR(B130="",D130=""),"",IF(COUNTIFS(Oranlar!$D$5:$D$104,B130,Oranlar!$E$5:$E$104,C130)&gt;0,SUMIFS(Oranlar!$F$5:$F$104,Oranlar!$D$5:$D$104,B130,Oranlar!$E$5:$E$104,C130),IFERROR(VLOOKUP(B130,Oranlar!$A$5:$B$24,2,FALSE),0)))</f>
        <v/>
      </c>
      <c r="H130" s="6" t="str">
        <f>IF(G130="","",ROUND(F130*G130/100,2))</f>
        <v/>
      </c>
    </row>
    <row r="131">
      <c r="A131" s="8"/>
      <c r="B131" s="3"/>
      <c r="C131" s="3"/>
      <c r="D131" s="4"/>
      <c r="E131" s="5"/>
      <c r="F131" s="6" t="str">
        <f>IF(D131="","",ROUND(D131/(1+IF(E131="",Oranlar!$B$2,E131)/100),2))</f>
        <v/>
      </c>
      <c r="G131" s="10" t="str">
        <f>IF(OR(B131="",D131=""),"",IF(COUNTIFS(Oranlar!$D$5:$D$104,B131,Oranlar!$E$5:$E$104,C131)&gt;0,SUMIFS(Oranlar!$F$5:$F$104,Oranlar!$D$5:$D$104,B131,Oranlar!$E$5:$E$104,C131),IFERROR(VLOOKUP(B131,Oranlar!$A$5:$B$24,2,FALSE),0)))</f>
        <v/>
      </c>
      <c r="H131" s="6" t="str">
        <f>IF(G131="","",ROUND(F131*G131/100,2))</f>
        <v/>
      </c>
    </row>
    <row r="132">
      <c r="A132" s="8"/>
      <c r="B132" s="3"/>
      <c r="C132" s="3"/>
      <c r="D132" s="4"/>
      <c r="E132" s="5"/>
      <c r="F132" s="6" t="str">
        <f>IF(D132="","",ROUND(D132/(1+IF(E132="",Oranlar!$B$2,E132)/100),2))</f>
        <v/>
      </c>
      <c r="G132" s="10" t="str">
        <f>IF(OR(B132="",D132=""),"",IF(COUNTIFS(Oranlar!$D$5:$D$104,B132,Oranlar!$E$5:$E$104,C132)&gt;0,SUMIFS(Oranlar!$F$5:$F$104,Oranlar!$D$5:$D$104,B132,Oranlar!$E$5:$E$104,C132),IFERROR(VLOOKUP(B132,Oranlar!$A$5:$B$24,2,FALSE),0)))</f>
        <v/>
      </c>
      <c r="H132" s="6" t="str">
        <f>IF(G132="","",ROUND(F132*G132/100,2))</f>
        <v/>
      </c>
    </row>
    <row r="133">
      <c r="A133" s="8"/>
      <c r="B133" s="3"/>
      <c r="C133" s="3"/>
      <c r="D133" s="4"/>
      <c r="E133" s="5"/>
      <c r="F133" s="6" t="str">
        <f>IF(D133="","",ROUND(D133/(1+IF(E133="",Oranlar!$B$2,E133)/100),2))</f>
        <v/>
      </c>
      <c r="G133" s="10" t="str">
        <f>IF(OR(B133="",D133=""),"",IF(COUNTIFS(Oranlar!$D$5:$D$104,B133,Oranlar!$E$5:$E$104,C133)&gt;0,SUMIFS(Oranlar!$F$5:$F$104,Oranlar!$D$5:$D$104,B133,Oranlar!$E$5:$E$104,C133),IFERROR(VLOOKUP(B133,Oranlar!$A$5:$B$24,2,FALSE),0)))</f>
        <v/>
      </c>
      <c r="H133" s="6" t="str">
        <f>IF(G133="","",ROUND(F133*G133/100,2))</f>
        <v/>
      </c>
    </row>
    <row r="134">
      <c r="A134" s="8"/>
      <c r="B134" s="3"/>
      <c r="C134" s="3"/>
      <c r="D134" s="4"/>
      <c r="E134" s="5"/>
      <c r="F134" s="6" t="str">
        <f>IF(D134="","",ROUND(D134/(1+IF(E134="",Oranlar!$B$2,E134)/100),2))</f>
        <v/>
      </c>
      <c r="G134" s="10" t="str">
        <f>IF(OR(B134="",D134=""),"",IF(COUNTIFS(Oranlar!$D$5:$D$104,B134,Oranlar!$E$5:$E$104,C134)&gt;0,SUMIFS(Oranlar!$F$5:$F$104,Oranlar!$D$5:$D$104,B134,Oranlar!$E$5:$E$104,C134),IFERROR(VLOOKUP(B134,Oranlar!$A$5:$B$24,2,FALSE),0)))</f>
        <v/>
      </c>
      <c r="H134" s="6" t="str">
        <f>IF(G134="","",ROUND(F134*G134/100,2))</f>
        <v/>
      </c>
    </row>
    <row r="135">
      <c r="A135" s="8"/>
      <c r="B135" s="3"/>
      <c r="C135" s="3"/>
      <c r="D135" s="4"/>
      <c r="E135" s="5"/>
      <c r="F135" s="6" t="str">
        <f>IF(D135="","",ROUND(D135/(1+IF(E135="",Oranlar!$B$2,E135)/100),2))</f>
        <v/>
      </c>
      <c r="G135" s="10" t="str">
        <f>IF(OR(B135="",D135=""),"",IF(COUNTIFS(Oranlar!$D$5:$D$104,B135,Oranlar!$E$5:$E$104,C135)&gt;0,SUMIFS(Oranlar!$F$5:$F$104,Oranlar!$D$5:$D$104,B135,Oranlar!$E$5:$E$104,C135),IFERROR(VLOOKUP(B135,Oranlar!$A$5:$B$24,2,FALSE),0)))</f>
        <v/>
      </c>
      <c r="H135" s="6" t="str">
        <f>IF(G135="","",ROUND(F135*G135/100,2))</f>
        <v/>
      </c>
    </row>
    <row r="136">
      <c r="A136" s="8"/>
      <c r="B136" s="3"/>
      <c r="C136" s="3"/>
      <c r="D136" s="4"/>
      <c r="E136" s="5"/>
      <c r="F136" s="6" t="str">
        <f>IF(D136="","",ROUND(D136/(1+IF(E136="",Oranlar!$B$2,E136)/100),2))</f>
        <v/>
      </c>
      <c r="G136" s="10" t="str">
        <f>IF(OR(B136="",D136=""),"",IF(COUNTIFS(Oranlar!$D$5:$D$104,B136,Oranlar!$E$5:$E$104,C136)&gt;0,SUMIFS(Oranlar!$F$5:$F$104,Oranlar!$D$5:$D$104,B136,Oranlar!$E$5:$E$104,C136),IFERROR(VLOOKUP(B136,Oranlar!$A$5:$B$24,2,FALSE),0)))</f>
        <v/>
      </c>
      <c r="H136" s="6" t="str">
        <f>IF(G136="","",ROUND(F136*G136/100,2))</f>
        <v/>
      </c>
    </row>
    <row r="137">
      <c r="A137" s="8"/>
      <c r="B137" s="3"/>
      <c r="C137" s="3"/>
      <c r="D137" s="4"/>
      <c r="E137" s="5"/>
      <c r="F137" s="6" t="str">
        <f>IF(D137="","",ROUND(D137/(1+IF(E137="",Oranlar!$B$2,E137)/100),2))</f>
        <v/>
      </c>
      <c r="G137" s="10" t="str">
        <f>IF(OR(B137="",D137=""),"",IF(COUNTIFS(Oranlar!$D$5:$D$104,B137,Oranlar!$E$5:$E$104,C137)&gt;0,SUMIFS(Oranlar!$F$5:$F$104,Oranlar!$D$5:$D$104,B137,Oranlar!$E$5:$E$104,C137),IFERROR(VLOOKUP(B137,Oranlar!$A$5:$B$24,2,FALSE),0)))</f>
        <v/>
      </c>
      <c r="H137" s="6" t="str">
        <f>IF(G137="","",ROUND(F137*G137/100,2))</f>
        <v/>
      </c>
    </row>
    <row r="138">
      <c r="A138" s="8"/>
      <c r="B138" s="3"/>
      <c r="C138" s="3"/>
      <c r="D138" s="4"/>
      <c r="E138" s="5"/>
      <c r="F138" s="6" t="str">
        <f>IF(D138="","",ROUND(D138/(1+IF(E138="",Oranlar!$B$2,E138)/100),2))</f>
        <v/>
      </c>
      <c r="G138" s="10" t="str">
        <f>IF(OR(B138="",D138=""),"",IF(COUNTIFS(Oranlar!$D$5:$D$104,B138,Oranlar!$E$5:$E$104,C138)&gt;0,SUMIFS(Oranlar!$F$5:$F$104,Oranlar!$D$5:$D$104,B138,Oranlar!$E$5:$E$104,C138),IFERROR(VLOOKUP(B138,Oranlar!$A$5:$B$24,2,FALSE),0)))</f>
        <v/>
      </c>
      <c r="H138" s="6" t="str">
        <f>IF(G138="","",ROUND(F138*G138/100,2))</f>
        <v/>
      </c>
    </row>
    <row r="139">
      <c r="A139" s="8"/>
      <c r="B139" s="3"/>
      <c r="C139" s="3"/>
      <c r="D139" s="4"/>
      <c r="E139" s="5"/>
      <c r="F139" s="6" t="str">
        <f>IF(D139="","",ROUND(D139/(1+IF(E139="",Oranlar!$B$2,E139)/100),2))</f>
        <v/>
      </c>
      <c r="G139" s="10" t="str">
        <f>IF(OR(B139="",D139=""),"",IF(COUNTIFS(Oranlar!$D$5:$D$104,B139,Oranlar!$E$5:$E$104,C139)&gt;0,SUMIFS(Oranlar!$F$5:$F$104,Oranlar!$D$5:$D$104,B139,Oranlar!$E$5:$E$104,C139),IFERROR(VLOOKUP(B139,Oranlar!$A$5:$B$24,2,FALSE),0)))</f>
        <v/>
      </c>
      <c r="H139" s="6" t="str">
        <f>IF(G139="","",ROUND(F139*G139/100,2))</f>
        <v/>
      </c>
    </row>
    <row r="140">
      <c r="A140" s="8"/>
      <c r="B140" s="3"/>
      <c r="C140" s="3"/>
      <c r="D140" s="4"/>
      <c r="E140" s="5"/>
      <c r="F140" s="6" t="str">
        <f>IF(D140="","",ROUND(D140/(1+IF(E140="",Oranlar!$B$2,E140)/100),2))</f>
        <v/>
      </c>
      <c r="G140" s="10" t="str">
        <f>IF(OR(B140="",D140=""),"",IF(COUNTIFS(Oranlar!$D$5:$D$104,B140,Oranlar!$E$5:$E$104,C140)&gt;0,SUMIFS(Oranlar!$F$5:$F$104,Oranlar!$D$5:$D$104,B140,Oranlar!$E$5:$E$104,C140),IFERROR(VLOOKUP(B140,Oranlar!$A$5:$B$24,2,FALSE),0)))</f>
        <v/>
      </c>
      <c r="H140" s="6" t="str">
        <f>IF(G140="","",ROUND(F140*G140/100,2))</f>
        <v/>
      </c>
    </row>
    <row r="141">
      <c r="A141" s="8"/>
      <c r="B141" s="3"/>
      <c r="C141" s="3"/>
      <c r="D141" s="4"/>
      <c r="E141" s="5"/>
      <c r="F141" s="6" t="str">
        <f>IF(D141="","",ROUND(D141/(1+IF(E141="",Oranlar!$B$2,E141)/100),2))</f>
        <v/>
      </c>
      <c r="G141" s="10" t="str">
        <f>IF(OR(B141="",D141=""),"",IF(COUNTIFS(Oranlar!$D$5:$D$104,B141,Oranlar!$E$5:$E$104,C141)&gt;0,SUMIFS(Oranlar!$F$5:$F$104,Oranlar!$D$5:$D$104,B141,Oranlar!$E$5:$E$104,C141),IFERROR(VLOOKUP(B141,Oranlar!$A$5:$B$24,2,FALSE),0)))</f>
        <v/>
      </c>
      <c r="H141" s="6" t="str">
        <f>IF(G141="","",ROUND(F141*G141/100,2))</f>
        <v/>
      </c>
    </row>
    <row r="142">
      <c r="A142" s="8"/>
      <c r="B142" s="3"/>
      <c r="C142" s="3"/>
      <c r="D142" s="4"/>
      <c r="E142" s="5"/>
      <c r="F142" s="6" t="str">
        <f>IF(D142="","",ROUND(D142/(1+IF(E142="",Oranlar!$B$2,E142)/100),2))</f>
        <v/>
      </c>
      <c r="G142" s="10" t="str">
        <f>IF(OR(B142="",D142=""),"",IF(COUNTIFS(Oranlar!$D$5:$D$104,B142,Oranlar!$E$5:$E$104,C142)&gt;0,SUMIFS(Oranlar!$F$5:$F$104,Oranlar!$D$5:$D$104,B142,Oranlar!$E$5:$E$104,C142),IFERROR(VLOOKUP(B142,Oranlar!$A$5:$B$24,2,FALSE),0)))</f>
        <v/>
      </c>
      <c r="H142" s="6" t="str">
        <f>IF(G142="","",ROUND(F142*G142/100,2))</f>
        <v/>
      </c>
    </row>
    <row r="143">
      <c r="A143" s="8"/>
      <c r="B143" s="3"/>
      <c r="C143" s="3"/>
      <c r="D143" s="4"/>
      <c r="E143" s="5"/>
      <c r="F143" s="6" t="str">
        <f>IF(D143="","",ROUND(D143/(1+IF(E143="",Oranlar!$B$2,E143)/100),2))</f>
        <v/>
      </c>
      <c r="G143" s="10" t="str">
        <f>IF(OR(B143="",D143=""),"",IF(COUNTIFS(Oranlar!$D$5:$D$104,B143,Oranlar!$E$5:$E$104,C143)&gt;0,SUMIFS(Oranlar!$F$5:$F$104,Oranlar!$D$5:$D$104,B143,Oranlar!$E$5:$E$104,C143),IFERROR(VLOOKUP(B143,Oranlar!$A$5:$B$24,2,FALSE),0)))</f>
        <v/>
      </c>
      <c r="H143" s="6" t="str">
        <f>IF(G143="","",ROUND(F143*G143/100,2))</f>
        <v/>
      </c>
    </row>
    <row r="144">
      <c r="A144" s="8"/>
      <c r="B144" s="3"/>
      <c r="C144" s="3"/>
      <c r="D144" s="4"/>
      <c r="E144" s="5"/>
      <c r="F144" s="6" t="str">
        <f>IF(D144="","",ROUND(D144/(1+IF(E144="",Oranlar!$B$2,E144)/100),2))</f>
        <v/>
      </c>
      <c r="G144" s="10" t="str">
        <f>IF(OR(B144="",D144=""),"",IF(COUNTIFS(Oranlar!$D$5:$D$104,B144,Oranlar!$E$5:$E$104,C144)&gt;0,SUMIFS(Oranlar!$F$5:$F$104,Oranlar!$D$5:$D$104,B144,Oranlar!$E$5:$E$104,C144),IFERROR(VLOOKUP(B144,Oranlar!$A$5:$B$24,2,FALSE),0)))</f>
        <v/>
      </c>
      <c r="H144" s="6" t="str">
        <f>IF(G144="","",ROUND(F144*G144/100,2))</f>
        <v/>
      </c>
    </row>
    <row r="145">
      <c r="A145" s="8"/>
      <c r="B145" s="3"/>
      <c r="C145" s="3"/>
      <c r="D145" s="4"/>
      <c r="E145" s="5"/>
      <c r="F145" s="6" t="str">
        <f>IF(D145="","",ROUND(D145/(1+IF(E145="",Oranlar!$B$2,E145)/100),2))</f>
        <v/>
      </c>
      <c r="G145" s="10" t="str">
        <f>IF(OR(B145="",D145=""),"",IF(COUNTIFS(Oranlar!$D$5:$D$104,B145,Oranlar!$E$5:$E$104,C145)&gt;0,SUMIFS(Oranlar!$F$5:$F$104,Oranlar!$D$5:$D$104,B145,Oranlar!$E$5:$E$104,C145),IFERROR(VLOOKUP(B145,Oranlar!$A$5:$B$24,2,FALSE),0)))</f>
        <v/>
      </c>
      <c r="H145" s="6" t="str">
        <f>IF(G145="","",ROUND(F145*G145/100,2))</f>
        <v/>
      </c>
    </row>
    <row r="146">
      <c r="A146" s="8"/>
      <c r="B146" s="3"/>
      <c r="C146" s="3"/>
      <c r="D146" s="4"/>
      <c r="E146" s="5"/>
      <c r="F146" s="6" t="str">
        <f>IF(D146="","",ROUND(D146/(1+IF(E146="",Oranlar!$B$2,E146)/100),2))</f>
        <v/>
      </c>
      <c r="G146" s="10" t="str">
        <f>IF(OR(B146="",D146=""),"",IF(COUNTIFS(Oranlar!$D$5:$D$104,B146,Oranlar!$E$5:$E$104,C146)&gt;0,SUMIFS(Oranlar!$F$5:$F$104,Oranlar!$D$5:$D$104,B146,Oranlar!$E$5:$E$104,C146),IFERROR(VLOOKUP(B146,Oranlar!$A$5:$B$24,2,FALSE),0)))</f>
        <v/>
      </c>
      <c r="H146" s="6" t="str">
        <f>IF(G146="","",ROUND(F146*G146/100,2))</f>
        <v/>
      </c>
    </row>
    <row r="147">
      <c r="A147" s="8"/>
      <c r="B147" s="3"/>
      <c r="C147" s="3"/>
      <c r="D147" s="4"/>
      <c r="E147" s="5"/>
      <c r="F147" s="6" t="str">
        <f>IF(D147="","",ROUND(D147/(1+IF(E147="",Oranlar!$B$2,E147)/100),2))</f>
        <v/>
      </c>
      <c r="G147" s="10" t="str">
        <f>IF(OR(B147="",D147=""),"",IF(COUNTIFS(Oranlar!$D$5:$D$104,B147,Oranlar!$E$5:$E$104,C147)&gt;0,SUMIFS(Oranlar!$F$5:$F$104,Oranlar!$D$5:$D$104,B147,Oranlar!$E$5:$E$104,C147),IFERROR(VLOOKUP(B147,Oranlar!$A$5:$B$24,2,FALSE),0)))</f>
        <v/>
      </c>
      <c r="H147" s="6" t="str">
        <f>IF(G147="","",ROUND(F147*G147/100,2))</f>
        <v/>
      </c>
    </row>
    <row r="148">
      <c r="A148" s="8"/>
      <c r="B148" s="3"/>
      <c r="C148" s="3"/>
      <c r="D148" s="4"/>
      <c r="E148" s="5"/>
      <c r="F148" s="6" t="str">
        <f>IF(D148="","",ROUND(D148/(1+IF(E148="",Oranlar!$B$2,E148)/100),2))</f>
        <v/>
      </c>
      <c r="G148" s="10" t="str">
        <f>IF(OR(B148="",D148=""),"",IF(COUNTIFS(Oranlar!$D$5:$D$104,B148,Oranlar!$E$5:$E$104,C148)&gt;0,SUMIFS(Oranlar!$F$5:$F$104,Oranlar!$D$5:$D$104,B148,Oranlar!$E$5:$E$104,C148),IFERROR(VLOOKUP(B148,Oranlar!$A$5:$B$24,2,FALSE),0)))</f>
        <v/>
      </c>
      <c r="H148" s="6" t="str">
        <f>IF(G148="","",ROUND(F148*G148/100,2))</f>
        <v/>
      </c>
    </row>
    <row r="149">
      <c r="A149" s="8"/>
      <c r="B149" s="3"/>
      <c r="C149" s="3"/>
      <c r="D149" s="4"/>
      <c r="E149" s="5"/>
      <c r="F149" s="6" t="str">
        <f>IF(D149="","",ROUND(D149/(1+IF(E149="",Oranlar!$B$2,E149)/100),2))</f>
        <v/>
      </c>
      <c r="G149" s="10" t="str">
        <f>IF(OR(B149="",D149=""),"",IF(COUNTIFS(Oranlar!$D$5:$D$104,B149,Oranlar!$E$5:$E$104,C149)&gt;0,SUMIFS(Oranlar!$F$5:$F$104,Oranlar!$D$5:$D$104,B149,Oranlar!$E$5:$E$104,C149),IFERROR(VLOOKUP(B149,Oranlar!$A$5:$B$24,2,FALSE),0)))</f>
        <v/>
      </c>
      <c r="H149" s="6" t="str">
        <f>IF(G149="","",ROUND(F149*G149/100,2))</f>
        <v/>
      </c>
    </row>
    <row r="150">
      <c r="A150" s="8"/>
      <c r="B150" s="3"/>
      <c r="C150" s="3"/>
      <c r="D150" s="4"/>
      <c r="E150" s="5"/>
      <c r="F150" s="6" t="str">
        <f>IF(D150="","",ROUND(D150/(1+IF(E150="",Oranlar!$B$2,E150)/100),2))</f>
        <v/>
      </c>
      <c r="G150" s="10" t="str">
        <f>IF(OR(B150="",D150=""),"",IF(COUNTIFS(Oranlar!$D$5:$D$104,B150,Oranlar!$E$5:$E$104,C150)&gt;0,SUMIFS(Oranlar!$F$5:$F$104,Oranlar!$D$5:$D$104,B150,Oranlar!$E$5:$E$104,C150),IFERROR(VLOOKUP(B150,Oranlar!$A$5:$B$24,2,FALSE),0)))</f>
        <v/>
      </c>
      <c r="H150" s="6" t="str">
        <f>IF(G150="","",ROUND(F150*G150/100,2))</f>
        <v/>
      </c>
    </row>
    <row r="151">
      <c r="A151" s="8"/>
      <c r="B151" s="3"/>
      <c r="C151" s="3"/>
      <c r="D151" s="4"/>
      <c r="E151" s="5"/>
      <c r="F151" s="6" t="str">
        <f>IF(D151="","",ROUND(D151/(1+IF(E151="",Oranlar!$B$2,E151)/100),2))</f>
        <v/>
      </c>
      <c r="G151" s="10" t="str">
        <f>IF(OR(B151="",D151=""),"",IF(COUNTIFS(Oranlar!$D$5:$D$104,B151,Oranlar!$E$5:$E$104,C151)&gt;0,SUMIFS(Oranlar!$F$5:$F$104,Oranlar!$D$5:$D$104,B151,Oranlar!$E$5:$E$104,C151),IFERROR(VLOOKUP(B151,Oranlar!$A$5:$B$24,2,FALSE),0)))</f>
        <v/>
      </c>
      <c r="H151" s="6" t="str">
        <f>IF(G151="","",ROUND(F151*G151/100,2))</f>
        <v/>
      </c>
    </row>
    <row r="152">
      <c r="A152" s="8"/>
      <c r="B152" s="3"/>
      <c r="C152" s="3"/>
      <c r="D152" s="4"/>
      <c r="E152" s="5"/>
      <c r="F152" s="6" t="str">
        <f>IF(D152="","",ROUND(D152/(1+IF(E152="",Oranlar!$B$2,E152)/100),2))</f>
        <v/>
      </c>
      <c r="G152" s="10" t="str">
        <f>IF(OR(B152="",D152=""),"",IF(COUNTIFS(Oranlar!$D$5:$D$104,B152,Oranlar!$E$5:$E$104,C152)&gt;0,SUMIFS(Oranlar!$F$5:$F$104,Oranlar!$D$5:$D$104,B152,Oranlar!$E$5:$E$104,C152),IFERROR(VLOOKUP(B152,Oranlar!$A$5:$B$24,2,FALSE),0)))</f>
        <v/>
      </c>
      <c r="H152" s="6" t="str">
        <f>IF(G152="","",ROUND(F152*G152/100,2))</f>
        <v/>
      </c>
    </row>
    <row r="153">
      <c r="A153" s="8"/>
      <c r="B153" s="3"/>
      <c r="C153" s="3"/>
      <c r="D153" s="4"/>
      <c r="E153" s="5"/>
      <c r="F153" s="6" t="str">
        <f>IF(D153="","",ROUND(D153/(1+IF(E153="",Oranlar!$B$2,E153)/100),2))</f>
        <v/>
      </c>
      <c r="G153" s="10" t="str">
        <f>IF(OR(B153="",D153=""),"",IF(COUNTIFS(Oranlar!$D$5:$D$104,B153,Oranlar!$E$5:$E$104,C153)&gt;0,SUMIFS(Oranlar!$F$5:$F$104,Oranlar!$D$5:$D$104,B153,Oranlar!$E$5:$E$104,C153),IFERROR(VLOOKUP(B153,Oranlar!$A$5:$B$24,2,FALSE),0)))</f>
        <v/>
      </c>
      <c r="H153" s="6" t="str">
        <f>IF(G153="","",ROUND(F153*G153/100,2))</f>
        <v/>
      </c>
    </row>
    <row r="154">
      <c r="A154" s="8"/>
      <c r="B154" s="3"/>
      <c r="C154" s="3"/>
      <c r="D154" s="4"/>
      <c r="E154" s="5"/>
      <c r="F154" s="6" t="str">
        <f>IF(D154="","",ROUND(D154/(1+IF(E154="",Oranlar!$B$2,E154)/100),2))</f>
        <v/>
      </c>
      <c r="G154" s="10" t="str">
        <f>IF(OR(B154="",D154=""),"",IF(COUNTIFS(Oranlar!$D$5:$D$104,B154,Oranlar!$E$5:$E$104,C154)&gt;0,SUMIFS(Oranlar!$F$5:$F$104,Oranlar!$D$5:$D$104,B154,Oranlar!$E$5:$E$104,C154),IFERROR(VLOOKUP(B154,Oranlar!$A$5:$B$24,2,FALSE),0)))</f>
        <v/>
      </c>
      <c r="H154" s="6" t="str">
        <f>IF(G154="","",ROUND(F154*G154/100,2))</f>
        <v/>
      </c>
    </row>
    <row r="155">
      <c r="A155" s="8"/>
      <c r="B155" s="3"/>
      <c r="C155" s="3"/>
      <c r="D155" s="4"/>
      <c r="E155" s="5"/>
      <c r="F155" s="6" t="str">
        <f>IF(D155="","",ROUND(D155/(1+IF(E155="",Oranlar!$B$2,E155)/100),2))</f>
        <v/>
      </c>
      <c r="G155" s="10" t="str">
        <f>IF(OR(B155="",D155=""),"",IF(COUNTIFS(Oranlar!$D$5:$D$104,B155,Oranlar!$E$5:$E$104,C155)&gt;0,SUMIFS(Oranlar!$F$5:$F$104,Oranlar!$D$5:$D$104,B155,Oranlar!$E$5:$E$104,C155),IFERROR(VLOOKUP(B155,Oranlar!$A$5:$B$24,2,FALSE),0)))</f>
        <v/>
      </c>
      <c r="H155" s="6" t="str">
        <f>IF(G155="","",ROUND(F155*G155/100,2))</f>
        <v/>
      </c>
    </row>
    <row r="156">
      <c r="A156" s="8"/>
      <c r="B156" s="3"/>
      <c r="C156" s="3"/>
      <c r="D156" s="4"/>
      <c r="E156" s="5"/>
      <c r="F156" s="6" t="str">
        <f>IF(D156="","",ROUND(D156/(1+IF(E156="",Oranlar!$B$2,E156)/100),2))</f>
        <v/>
      </c>
      <c r="G156" s="10" t="str">
        <f>IF(OR(B156="",D156=""),"",IF(COUNTIFS(Oranlar!$D$5:$D$104,B156,Oranlar!$E$5:$E$104,C156)&gt;0,SUMIFS(Oranlar!$F$5:$F$104,Oranlar!$D$5:$D$104,B156,Oranlar!$E$5:$E$104,C156),IFERROR(VLOOKUP(B156,Oranlar!$A$5:$B$24,2,FALSE),0)))</f>
        <v/>
      </c>
      <c r="H156" s="6" t="str">
        <f>IF(G156="","",ROUND(F156*G156/100,2))</f>
        <v/>
      </c>
    </row>
    <row r="157">
      <c r="A157" s="8"/>
      <c r="B157" s="3"/>
      <c r="C157" s="3"/>
      <c r="D157" s="4"/>
      <c r="E157" s="5"/>
      <c r="F157" s="6" t="str">
        <f>IF(D157="","",ROUND(D157/(1+IF(E157="",Oranlar!$B$2,E157)/100),2))</f>
        <v/>
      </c>
      <c r="G157" s="10" t="str">
        <f>IF(OR(B157="",D157=""),"",IF(COUNTIFS(Oranlar!$D$5:$D$104,B157,Oranlar!$E$5:$E$104,C157)&gt;0,SUMIFS(Oranlar!$F$5:$F$104,Oranlar!$D$5:$D$104,B157,Oranlar!$E$5:$E$104,C157),IFERROR(VLOOKUP(B157,Oranlar!$A$5:$B$24,2,FALSE),0)))</f>
        <v/>
      </c>
      <c r="H157" s="6" t="str">
        <f>IF(G157="","",ROUND(F157*G157/100,2))</f>
        <v/>
      </c>
    </row>
    <row r="158">
      <c r="A158" s="8"/>
      <c r="B158" s="3"/>
      <c r="C158" s="3"/>
      <c r="D158" s="4"/>
      <c r="E158" s="5"/>
      <c r="F158" s="6" t="str">
        <f>IF(D158="","",ROUND(D158/(1+IF(E158="",Oranlar!$B$2,E158)/100),2))</f>
        <v/>
      </c>
      <c r="G158" s="10" t="str">
        <f>IF(OR(B158="",D158=""),"",IF(COUNTIFS(Oranlar!$D$5:$D$104,B158,Oranlar!$E$5:$E$104,C158)&gt;0,SUMIFS(Oranlar!$F$5:$F$104,Oranlar!$D$5:$D$104,B158,Oranlar!$E$5:$E$104,C158),IFERROR(VLOOKUP(B158,Oranlar!$A$5:$B$24,2,FALSE),0)))</f>
        <v/>
      </c>
      <c r="H158" s="6" t="str">
        <f>IF(G158="","",ROUND(F158*G158/100,2))</f>
        <v/>
      </c>
    </row>
    <row r="159">
      <c r="A159" s="8"/>
      <c r="B159" s="3"/>
      <c r="C159" s="3"/>
      <c r="D159" s="4"/>
      <c r="E159" s="5"/>
      <c r="F159" s="6" t="str">
        <f>IF(D159="","",ROUND(D159/(1+IF(E159="",Oranlar!$B$2,E159)/100),2))</f>
        <v/>
      </c>
      <c r="G159" s="10" t="str">
        <f>IF(OR(B159="",D159=""),"",IF(COUNTIFS(Oranlar!$D$5:$D$104,B159,Oranlar!$E$5:$E$104,C159)&gt;0,SUMIFS(Oranlar!$F$5:$F$104,Oranlar!$D$5:$D$104,B159,Oranlar!$E$5:$E$104,C159),IFERROR(VLOOKUP(B159,Oranlar!$A$5:$B$24,2,FALSE),0)))</f>
        <v/>
      </c>
      <c r="H159" s="6" t="str">
        <f>IF(G159="","",ROUND(F159*G159/100,2))</f>
        <v/>
      </c>
    </row>
    <row r="160">
      <c r="A160" s="8"/>
      <c r="B160" s="3"/>
      <c r="C160" s="3"/>
      <c r="D160" s="4"/>
      <c r="E160" s="5"/>
      <c r="F160" s="6" t="str">
        <f>IF(D160="","",ROUND(D160/(1+IF(E160="",Oranlar!$B$2,E160)/100),2))</f>
        <v/>
      </c>
      <c r="G160" s="10" t="str">
        <f>IF(OR(B160="",D160=""),"",IF(COUNTIFS(Oranlar!$D$5:$D$104,B160,Oranlar!$E$5:$E$104,C160)&gt;0,SUMIFS(Oranlar!$F$5:$F$104,Oranlar!$D$5:$D$104,B160,Oranlar!$E$5:$E$104,C160),IFERROR(VLOOKUP(B160,Oranlar!$A$5:$B$24,2,FALSE),0)))</f>
        <v/>
      </c>
      <c r="H160" s="6" t="str">
        <f>IF(G160="","",ROUND(F160*G160/100,2))</f>
        <v/>
      </c>
    </row>
    <row r="161">
      <c r="A161" s="8"/>
      <c r="B161" s="3"/>
      <c r="C161" s="3"/>
      <c r="D161" s="4"/>
      <c r="E161" s="5"/>
      <c r="F161" s="6" t="str">
        <f>IF(D161="","",ROUND(D161/(1+IF(E161="",Oranlar!$B$2,E161)/100),2))</f>
        <v/>
      </c>
      <c r="G161" s="10" t="str">
        <f>IF(OR(B161="",D161=""),"",IF(COUNTIFS(Oranlar!$D$5:$D$104,B161,Oranlar!$E$5:$E$104,C161)&gt;0,SUMIFS(Oranlar!$F$5:$F$104,Oranlar!$D$5:$D$104,B161,Oranlar!$E$5:$E$104,C161),IFERROR(VLOOKUP(B161,Oranlar!$A$5:$B$24,2,FALSE),0)))</f>
        <v/>
      </c>
      <c r="H161" s="6" t="str">
        <f>IF(G161="","",ROUND(F161*G161/100,2))</f>
        <v/>
      </c>
    </row>
    <row r="162">
      <c r="A162" s="8"/>
      <c r="B162" s="3"/>
      <c r="C162" s="3"/>
      <c r="D162" s="4"/>
      <c r="E162" s="5"/>
      <c r="F162" s="6" t="str">
        <f>IF(D162="","",ROUND(D162/(1+IF(E162="",Oranlar!$B$2,E162)/100),2))</f>
        <v/>
      </c>
      <c r="G162" s="10" t="str">
        <f>IF(OR(B162="",D162=""),"",IF(COUNTIFS(Oranlar!$D$5:$D$104,B162,Oranlar!$E$5:$E$104,C162)&gt;0,SUMIFS(Oranlar!$F$5:$F$104,Oranlar!$D$5:$D$104,B162,Oranlar!$E$5:$E$104,C162),IFERROR(VLOOKUP(B162,Oranlar!$A$5:$B$24,2,FALSE),0)))</f>
        <v/>
      </c>
      <c r="H162" s="6" t="str">
        <f>IF(G162="","",ROUND(F162*G162/100,2))</f>
        <v/>
      </c>
    </row>
    <row r="163">
      <c r="A163" s="8"/>
      <c r="B163" s="3"/>
      <c r="C163" s="3"/>
      <c r="D163" s="4"/>
      <c r="E163" s="5"/>
      <c r="F163" s="6" t="str">
        <f>IF(D163="","",ROUND(D163/(1+IF(E163="",Oranlar!$B$2,E163)/100),2))</f>
        <v/>
      </c>
      <c r="G163" s="10" t="str">
        <f>IF(OR(B163="",D163=""),"",IF(COUNTIFS(Oranlar!$D$5:$D$104,B163,Oranlar!$E$5:$E$104,C163)&gt;0,SUMIFS(Oranlar!$F$5:$F$104,Oranlar!$D$5:$D$104,B163,Oranlar!$E$5:$E$104,C163),IFERROR(VLOOKUP(B163,Oranlar!$A$5:$B$24,2,FALSE),0)))</f>
        <v/>
      </c>
      <c r="H163" s="6" t="str">
        <f>IF(G163="","",ROUND(F163*G163/100,2))</f>
        <v/>
      </c>
    </row>
    <row r="164">
      <c r="A164" s="8"/>
      <c r="B164" s="3"/>
      <c r="C164" s="3"/>
      <c r="D164" s="4"/>
      <c r="E164" s="5"/>
      <c r="F164" s="6" t="str">
        <f>IF(D164="","",ROUND(D164/(1+IF(E164="",Oranlar!$B$2,E164)/100),2))</f>
        <v/>
      </c>
      <c r="G164" s="10" t="str">
        <f>IF(OR(B164="",D164=""),"",IF(COUNTIFS(Oranlar!$D$5:$D$104,B164,Oranlar!$E$5:$E$104,C164)&gt;0,SUMIFS(Oranlar!$F$5:$F$104,Oranlar!$D$5:$D$104,B164,Oranlar!$E$5:$E$104,C164),IFERROR(VLOOKUP(B164,Oranlar!$A$5:$B$24,2,FALSE),0)))</f>
        <v/>
      </c>
      <c r="H164" s="6" t="str">
        <f>IF(G164="","",ROUND(F164*G164/100,2))</f>
        <v/>
      </c>
    </row>
    <row r="165">
      <c r="A165" s="8"/>
      <c r="B165" s="3"/>
      <c r="C165" s="3"/>
      <c r="D165" s="4"/>
      <c r="E165" s="5"/>
      <c r="F165" s="6" t="str">
        <f>IF(D165="","",ROUND(D165/(1+IF(E165="",Oranlar!$B$2,E165)/100),2))</f>
        <v/>
      </c>
      <c r="G165" s="10" t="str">
        <f>IF(OR(B165="",D165=""),"",IF(COUNTIFS(Oranlar!$D$5:$D$104,B165,Oranlar!$E$5:$E$104,C165)&gt;0,SUMIFS(Oranlar!$F$5:$F$104,Oranlar!$D$5:$D$104,B165,Oranlar!$E$5:$E$104,C165),IFERROR(VLOOKUP(B165,Oranlar!$A$5:$B$24,2,FALSE),0)))</f>
        <v/>
      </c>
      <c r="H165" s="6" t="str">
        <f>IF(G165="","",ROUND(F165*G165/100,2))</f>
        <v/>
      </c>
    </row>
    <row r="166">
      <c r="A166" s="8"/>
      <c r="B166" s="3"/>
      <c r="C166" s="3"/>
      <c r="D166" s="4"/>
      <c r="E166" s="5"/>
      <c r="F166" s="6" t="str">
        <f>IF(D166="","",ROUND(D166/(1+IF(E166="",Oranlar!$B$2,E166)/100),2))</f>
        <v/>
      </c>
      <c r="G166" s="10" t="str">
        <f>IF(OR(B166="",D166=""),"",IF(COUNTIFS(Oranlar!$D$5:$D$104,B166,Oranlar!$E$5:$E$104,C166)&gt;0,SUMIFS(Oranlar!$F$5:$F$104,Oranlar!$D$5:$D$104,B166,Oranlar!$E$5:$E$104,C166),IFERROR(VLOOKUP(B166,Oranlar!$A$5:$B$24,2,FALSE),0)))</f>
        <v/>
      </c>
      <c r="H166" s="6" t="str">
        <f>IF(G166="","",ROUND(F166*G166/100,2))</f>
        <v/>
      </c>
    </row>
    <row r="167">
      <c r="A167" s="8"/>
      <c r="B167" s="3"/>
      <c r="C167" s="3"/>
      <c r="D167" s="4"/>
      <c r="E167" s="5"/>
      <c r="F167" s="6" t="str">
        <f>IF(D167="","",ROUND(D167/(1+IF(E167="",Oranlar!$B$2,E167)/100),2))</f>
        <v/>
      </c>
      <c r="G167" s="10" t="str">
        <f>IF(OR(B167="",D167=""),"",IF(COUNTIFS(Oranlar!$D$5:$D$104,B167,Oranlar!$E$5:$E$104,C167)&gt;0,SUMIFS(Oranlar!$F$5:$F$104,Oranlar!$D$5:$D$104,B167,Oranlar!$E$5:$E$104,C167),IFERROR(VLOOKUP(B167,Oranlar!$A$5:$B$24,2,FALSE),0)))</f>
        <v/>
      </c>
      <c r="H167" s="6" t="str">
        <f>IF(G167="","",ROUND(F167*G167/100,2))</f>
        <v/>
      </c>
    </row>
    <row r="168">
      <c r="A168" s="8"/>
      <c r="B168" s="3"/>
      <c r="C168" s="3"/>
      <c r="D168" s="4"/>
      <c r="E168" s="5"/>
      <c r="F168" s="6" t="str">
        <f>IF(D168="","",ROUND(D168/(1+IF(E168="",Oranlar!$B$2,E168)/100),2))</f>
        <v/>
      </c>
      <c r="G168" s="10" t="str">
        <f>IF(OR(B168="",D168=""),"",IF(COUNTIFS(Oranlar!$D$5:$D$104,B168,Oranlar!$E$5:$E$104,C168)&gt;0,SUMIFS(Oranlar!$F$5:$F$104,Oranlar!$D$5:$D$104,B168,Oranlar!$E$5:$E$104,C168),IFERROR(VLOOKUP(B168,Oranlar!$A$5:$B$24,2,FALSE),0)))</f>
        <v/>
      </c>
      <c r="H168" s="6" t="str">
        <f>IF(G168="","",ROUND(F168*G168/100,2))</f>
        <v/>
      </c>
    </row>
    <row r="169">
      <c r="A169" s="8"/>
      <c r="B169" s="3"/>
      <c r="C169" s="3"/>
      <c r="D169" s="4"/>
      <c r="E169" s="5"/>
      <c r="F169" s="6" t="str">
        <f>IF(D169="","",ROUND(D169/(1+IF(E169="",Oranlar!$B$2,E169)/100),2))</f>
        <v/>
      </c>
      <c r="G169" s="10" t="str">
        <f>IF(OR(B169="",D169=""),"",IF(COUNTIFS(Oranlar!$D$5:$D$104,B169,Oranlar!$E$5:$E$104,C169)&gt;0,SUMIFS(Oranlar!$F$5:$F$104,Oranlar!$D$5:$D$104,B169,Oranlar!$E$5:$E$104,C169),IFERROR(VLOOKUP(B169,Oranlar!$A$5:$B$24,2,FALSE),0)))</f>
        <v/>
      </c>
      <c r="H169" s="6" t="str">
        <f>IF(G169="","",ROUND(F169*G169/100,2))</f>
        <v/>
      </c>
    </row>
    <row r="170">
      <c r="A170" s="8"/>
      <c r="B170" s="3"/>
      <c r="C170" s="3"/>
      <c r="D170" s="4"/>
      <c r="E170" s="5"/>
      <c r="F170" s="6" t="str">
        <f>IF(D170="","",ROUND(D170/(1+IF(E170="",Oranlar!$B$2,E170)/100),2))</f>
        <v/>
      </c>
      <c r="G170" s="10" t="str">
        <f>IF(OR(B170="",D170=""),"",IF(COUNTIFS(Oranlar!$D$5:$D$104,B170,Oranlar!$E$5:$E$104,C170)&gt;0,SUMIFS(Oranlar!$F$5:$F$104,Oranlar!$D$5:$D$104,B170,Oranlar!$E$5:$E$104,C170),IFERROR(VLOOKUP(B170,Oranlar!$A$5:$B$24,2,FALSE),0)))</f>
        <v/>
      </c>
      <c r="H170" s="6" t="str">
        <f>IF(G170="","",ROUND(F170*G170/100,2))</f>
        <v/>
      </c>
    </row>
    <row r="171">
      <c r="A171" s="8"/>
      <c r="B171" s="3"/>
      <c r="C171" s="3"/>
      <c r="D171" s="4"/>
      <c r="E171" s="5"/>
      <c r="F171" s="6" t="str">
        <f>IF(D171="","",ROUND(D171/(1+IF(E171="",Oranlar!$B$2,E171)/100),2))</f>
        <v/>
      </c>
      <c r="G171" s="10" t="str">
        <f>IF(OR(B171="",D171=""),"",IF(COUNTIFS(Oranlar!$D$5:$D$104,B171,Oranlar!$E$5:$E$104,C171)&gt;0,SUMIFS(Oranlar!$F$5:$F$104,Oranlar!$D$5:$D$104,B171,Oranlar!$E$5:$E$104,C171),IFERROR(VLOOKUP(B171,Oranlar!$A$5:$B$24,2,FALSE),0)))</f>
        <v/>
      </c>
      <c r="H171" s="6" t="str">
        <f>IF(G171="","",ROUND(F171*G171/100,2))</f>
        <v/>
      </c>
    </row>
    <row r="172">
      <c r="A172" s="8"/>
      <c r="B172" s="3"/>
      <c r="C172" s="3"/>
      <c r="D172" s="4"/>
      <c r="E172" s="5"/>
      <c r="F172" s="6" t="str">
        <f>IF(D172="","",ROUND(D172/(1+IF(E172="",Oranlar!$B$2,E172)/100),2))</f>
        <v/>
      </c>
      <c r="G172" s="10" t="str">
        <f>IF(OR(B172="",D172=""),"",IF(COUNTIFS(Oranlar!$D$5:$D$104,B172,Oranlar!$E$5:$E$104,C172)&gt;0,SUMIFS(Oranlar!$F$5:$F$104,Oranlar!$D$5:$D$104,B172,Oranlar!$E$5:$E$104,C172),IFERROR(VLOOKUP(B172,Oranlar!$A$5:$B$24,2,FALSE),0)))</f>
        <v/>
      </c>
      <c r="H172" s="6" t="str">
        <f>IF(G172="","",ROUND(F172*G172/100,2))</f>
        <v/>
      </c>
    </row>
    <row r="173">
      <c r="A173" s="8"/>
      <c r="B173" s="3"/>
      <c r="C173" s="3"/>
      <c r="D173" s="4"/>
      <c r="E173" s="5"/>
      <c r="F173" s="6" t="str">
        <f>IF(D173="","",ROUND(D173/(1+IF(E173="",Oranlar!$B$2,E173)/100),2))</f>
        <v/>
      </c>
      <c r="G173" s="10" t="str">
        <f>IF(OR(B173="",D173=""),"",IF(COUNTIFS(Oranlar!$D$5:$D$104,B173,Oranlar!$E$5:$E$104,C173)&gt;0,SUMIFS(Oranlar!$F$5:$F$104,Oranlar!$D$5:$D$104,B173,Oranlar!$E$5:$E$104,C173),IFERROR(VLOOKUP(B173,Oranlar!$A$5:$B$24,2,FALSE),0)))</f>
        <v/>
      </c>
      <c r="H173" s="6" t="str">
        <f>IF(G173="","",ROUND(F173*G173/100,2))</f>
        <v/>
      </c>
    </row>
    <row r="174">
      <c r="A174" s="8"/>
      <c r="B174" s="3"/>
      <c r="C174" s="3"/>
      <c r="D174" s="4"/>
      <c r="E174" s="5"/>
      <c r="F174" s="6" t="str">
        <f>IF(D174="","",ROUND(D174/(1+IF(E174="",Oranlar!$B$2,E174)/100),2))</f>
        <v/>
      </c>
      <c r="G174" s="10" t="str">
        <f>IF(OR(B174="",D174=""),"",IF(COUNTIFS(Oranlar!$D$5:$D$104,B174,Oranlar!$E$5:$E$104,C174)&gt;0,SUMIFS(Oranlar!$F$5:$F$104,Oranlar!$D$5:$D$104,B174,Oranlar!$E$5:$E$104,C174),IFERROR(VLOOKUP(B174,Oranlar!$A$5:$B$24,2,FALSE),0)))</f>
        <v/>
      </c>
      <c r="H174" s="6" t="str">
        <f>IF(G174="","",ROUND(F174*G174/100,2))</f>
        <v/>
      </c>
    </row>
    <row r="175">
      <c r="A175" s="8"/>
      <c r="B175" s="3"/>
      <c r="C175" s="3"/>
      <c r="D175" s="4"/>
      <c r="E175" s="5"/>
      <c r="F175" s="6" t="str">
        <f>IF(D175="","",ROUND(D175/(1+IF(E175="",Oranlar!$B$2,E175)/100),2))</f>
        <v/>
      </c>
      <c r="G175" s="10" t="str">
        <f>IF(OR(B175="",D175=""),"",IF(COUNTIFS(Oranlar!$D$5:$D$104,B175,Oranlar!$E$5:$E$104,C175)&gt;0,SUMIFS(Oranlar!$F$5:$F$104,Oranlar!$D$5:$D$104,B175,Oranlar!$E$5:$E$104,C175),IFERROR(VLOOKUP(B175,Oranlar!$A$5:$B$24,2,FALSE),0)))</f>
        <v/>
      </c>
      <c r="H175" s="6" t="str">
        <f>IF(G175="","",ROUND(F175*G175/100,2))</f>
        <v/>
      </c>
    </row>
    <row r="176">
      <c r="A176" s="8"/>
      <c r="B176" s="3"/>
      <c r="C176" s="3"/>
      <c r="D176" s="4"/>
      <c r="E176" s="5"/>
      <c r="F176" s="6" t="str">
        <f>IF(D176="","",ROUND(D176/(1+IF(E176="",Oranlar!$B$2,E176)/100),2))</f>
        <v/>
      </c>
      <c r="G176" s="10" t="str">
        <f>IF(OR(B176="",D176=""),"",IF(COUNTIFS(Oranlar!$D$5:$D$104,B176,Oranlar!$E$5:$E$104,C176)&gt;0,SUMIFS(Oranlar!$F$5:$F$104,Oranlar!$D$5:$D$104,B176,Oranlar!$E$5:$E$104,C176),IFERROR(VLOOKUP(B176,Oranlar!$A$5:$B$24,2,FALSE),0)))</f>
        <v/>
      </c>
      <c r="H176" s="6" t="str">
        <f>IF(G176="","",ROUND(F176*G176/100,2))</f>
        <v/>
      </c>
    </row>
    <row r="177">
      <c r="A177" s="8"/>
      <c r="B177" s="3"/>
      <c r="C177" s="3"/>
      <c r="D177" s="4"/>
      <c r="E177" s="5"/>
      <c r="F177" s="6" t="str">
        <f>IF(D177="","",ROUND(D177/(1+IF(E177="",Oranlar!$B$2,E177)/100),2))</f>
        <v/>
      </c>
      <c r="G177" s="10" t="str">
        <f>IF(OR(B177="",D177=""),"",IF(COUNTIFS(Oranlar!$D$5:$D$104,B177,Oranlar!$E$5:$E$104,C177)&gt;0,SUMIFS(Oranlar!$F$5:$F$104,Oranlar!$D$5:$D$104,B177,Oranlar!$E$5:$E$104,C177),IFERROR(VLOOKUP(B177,Oranlar!$A$5:$B$24,2,FALSE),0)))</f>
        <v/>
      </c>
      <c r="H177" s="6" t="str">
        <f>IF(G177="","",ROUND(F177*G177/100,2))</f>
        <v/>
      </c>
    </row>
    <row r="178">
      <c r="A178" s="8"/>
      <c r="B178" s="3"/>
      <c r="C178" s="3"/>
      <c r="D178" s="4"/>
      <c r="E178" s="5"/>
      <c r="F178" s="6" t="str">
        <f>IF(D178="","",ROUND(D178/(1+IF(E178="",Oranlar!$B$2,E178)/100),2))</f>
        <v/>
      </c>
      <c r="G178" s="10" t="str">
        <f>IF(OR(B178="",D178=""),"",IF(COUNTIFS(Oranlar!$D$5:$D$104,B178,Oranlar!$E$5:$E$104,C178)&gt;0,SUMIFS(Oranlar!$F$5:$F$104,Oranlar!$D$5:$D$104,B178,Oranlar!$E$5:$E$104,C178),IFERROR(VLOOKUP(B178,Oranlar!$A$5:$B$24,2,FALSE),0)))</f>
        <v/>
      </c>
      <c r="H178" s="6" t="str">
        <f>IF(G178="","",ROUND(F178*G178/100,2))</f>
        <v/>
      </c>
    </row>
    <row r="179">
      <c r="A179" s="8"/>
      <c r="B179" s="3"/>
      <c r="C179" s="3"/>
      <c r="D179" s="4"/>
      <c r="E179" s="5"/>
      <c r="F179" s="6" t="str">
        <f>IF(D179="","",ROUND(D179/(1+IF(E179="",Oranlar!$B$2,E179)/100),2))</f>
        <v/>
      </c>
      <c r="G179" s="10" t="str">
        <f>IF(OR(B179="",D179=""),"",IF(COUNTIFS(Oranlar!$D$5:$D$104,B179,Oranlar!$E$5:$E$104,C179)&gt;0,SUMIFS(Oranlar!$F$5:$F$104,Oranlar!$D$5:$D$104,B179,Oranlar!$E$5:$E$104,C179),IFERROR(VLOOKUP(B179,Oranlar!$A$5:$B$24,2,FALSE),0)))</f>
        <v/>
      </c>
      <c r="H179" s="6" t="str">
        <f>IF(G179="","",ROUND(F179*G179/100,2))</f>
        <v/>
      </c>
    </row>
    <row r="180">
      <c r="A180" s="8"/>
      <c r="B180" s="3"/>
      <c r="C180" s="3"/>
      <c r="D180" s="4"/>
      <c r="E180" s="5"/>
      <c r="F180" s="6" t="str">
        <f>IF(D180="","",ROUND(D180/(1+IF(E180="",Oranlar!$B$2,E180)/100),2))</f>
        <v/>
      </c>
      <c r="G180" s="10" t="str">
        <f>IF(OR(B180="",D180=""),"",IF(COUNTIFS(Oranlar!$D$5:$D$104,B180,Oranlar!$E$5:$E$104,C180)&gt;0,SUMIFS(Oranlar!$F$5:$F$104,Oranlar!$D$5:$D$104,B180,Oranlar!$E$5:$E$104,C180),IFERROR(VLOOKUP(B180,Oranlar!$A$5:$B$24,2,FALSE),0)))</f>
        <v/>
      </c>
      <c r="H180" s="6" t="str">
        <f>IF(G180="","",ROUND(F180*G180/100,2))</f>
        <v/>
      </c>
    </row>
    <row r="181">
      <c r="A181" s="8"/>
      <c r="B181" s="3"/>
      <c r="C181" s="3"/>
      <c r="D181" s="4"/>
      <c r="E181" s="5"/>
      <c r="F181" s="6" t="str">
        <f>IF(D181="","",ROUND(D181/(1+IF(E181="",Oranlar!$B$2,E181)/100),2))</f>
        <v/>
      </c>
      <c r="G181" s="10" t="str">
        <f>IF(OR(B181="",D181=""),"",IF(COUNTIFS(Oranlar!$D$5:$D$104,B181,Oranlar!$E$5:$E$104,C181)&gt;0,SUMIFS(Oranlar!$F$5:$F$104,Oranlar!$D$5:$D$104,B181,Oranlar!$E$5:$E$104,C181),IFERROR(VLOOKUP(B181,Oranlar!$A$5:$B$24,2,FALSE),0)))</f>
        <v/>
      </c>
      <c r="H181" s="6" t="str">
        <f>IF(G181="","",ROUND(F181*G181/100,2))</f>
        <v/>
      </c>
    </row>
    <row r="182">
      <c r="A182" s="8"/>
      <c r="B182" s="3"/>
      <c r="C182" s="3"/>
      <c r="D182" s="4"/>
      <c r="E182" s="5"/>
      <c r="F182" s="6" t="str">
        <f>IF(D182="","",ROUND(D182/(1+IF(E182="",Oranlar!$B$2,E182)/100),2))</f>
        <v/>
      </c>
      <c r="G182" s="10" t="str">
        <f>IF(OR(B182="",D182=""),"",IF(COUNTIFS(Oranlar!$D$5:$D$104,B182,Oranlar!$E$5:$E$104,C182)&gt;0,SUMIFS(Oranlar!$F$5:$F$104,Oranlar!$D$5:$D$104,B182,Oranlar!$E$5:$E$104,C182),IFERROR(VLOOKUP(B182,Oranlar!$A$5:$B$24,2,FALSE),0)))</f>
        <v/>
      </c>
      <c r="H182" s="6" t="str">
        <f>IF(G182="","",ROUND(F182*G182/100,2))</f>
        <v/>
      </c>
    </row>
    <row r="183">
      <c r="A183" s="8"/>
      <c r="B183" s="3"/>
      <c r="C183" s="3"/>
      <c r="D183" s="4"/>
      <c r="E183" s="5"/>
      <c r="F183" s="6" t="str">
        <f>IF(D183="","",ROUND(D183/(1+IF(E183="",Oranlar!$B$2,E183)/100),2))</f>
        <v/>
      </c>
      <c r="G183" s="10" t="str">
        <f>IF(OR(B183="",D183=""),"",IF(COUNTIFS(Oranlar!$D$5:$D$104,B183,Oranlar!$E$5:$E$104,C183)&gt;0,SUMIFS(Oranlar!$F$5:$F$104,Oranlar!$D$5:$D$104,B183,Oranlar!$E$5:$E$104,C183),IFERROR(VLOOKUP(B183,Oranlar!$A$5:$B$24,2,FALSE),0)))</f>
        <v/>
      </c>
      <c r="H183" s="6" t="str">
        <f>IF(G183="","",ROUND(F183*G183/100,2))</f>
        <v/>
      </c>
    </row>
    <row r="184">
      <c r="A184" s="8"/>
      <c r="B184" s="3"/>
      <c r="C184" s="3"/>
      <c r="D184" s="4"/>
      <c r="E184" s="5"/>
      <c r="F184" s="6" t="str">
        <f>IF(D184="","",ROUND(D184/(1+IF(E184="",Oranlar!$B$2,E184)/100),2))</f>
        <v/>
      </c>
      <c r="G184" s="10" t="str">
        <f>IF(OR(B184="",D184=""),"",IF(COUNTIFS(Oranlar!$D$5:$D$104,B184,Oranlar!$E$5:$E$104,C184)&gt;0,SUMIFS(Oranlar!$F$5:$F$104,Oranlar!$D$5:$D$104,B184,Oranlar!$E$5:$E$104,C184),IFERROR(VLOOKUP(B184,Oranlar!$A$5:$B$24,2,FALSE),0)))</f>
        <v/>
      </c>
      <c r="H184" s="6" t="str">
        <f>IF(G184="","",ROUND(F184*G184/100,2))</f>
        <v/>
      </c>
    </row>
    <row r="185">
      <c r="A185" s="8"/>
      <c r="B185" s="3"/>
      <c r="C185" s="3"/>
      <c r="D185" s="4"/>
      <c r="E185" s="5"/>
      <c r="F185" s="6" t="str">
        <f>IF(D185="","",ROUND(D185/(1+IF(E185="",Oranlar!$B$2,E185)/100),2))</f>
        <v/>
      </c>
      <c r="G185" s="10" t="str">
        <f>IF(OR(B185="",D185=""),"",IF(COUNTIFS(Oranlar!$D$5:$D$104,B185,Oranlar!$E$5:$E$104,C185)&gt;0,SUMIFS(Oranlar!$F$5:$F$104,Oranlar!$D$5:$D$104,B185,Oranlar!$E$5:$E$104,C185),IFERROR(VLOOKUP(B185,Oranlar!$A$5:$B$24,2,FALSE),0)))</f>
        <v/>
      </c>
      <c r="H185" s="6" t="str">
        <f>IF(G185="","",ROUND(F185*G185/100,2))</f>
        <v/>
      </c>
    </row>
    <row r="186">
      <c r="A186" s="8"/>
      <c r="B186" s="3"/>
      <c r="C186" s="3"/>
      <c r="D186" s="4"/>
      <c r="E186" s="5"/>
      <c r="F186" s="6" t="str">
        <f>IF(D186="","",ROUND(D186/(1+IF(E186="",Oranlar!$B$2,E186)/100),2))</f>
        <v/>
      </c>
      <c r="G186" s="10" t="str">
        <f>IF(OR(B186="",D186=""),"",IF(COUNTIFS(Oranlar!$D$5:$D$104,B186,Oranlar!$E$5:$E$104,C186)&gt;0,SUMIFS(Oranlar!$F$5:$F$104,Oranlar!$D$5:$D$104,B186,Oranlar!$E$5:$E$104,C186),IFERROR(VLOOKUP(B186,Oranlar!$A$5:$B$24,2,FALSE),0)))</f>
        <v/>
      </c>
      <c r="H186" s="6" t="str">
        <f>IF(G186="","",ROUND(F186*G186/100,2))</f>
        <v/>
      </c>
    </row>
    <row r="187">
      <c r="A187" s="8"/>
      <c r="B187" s="3"/>
      <c r="C187" s="3"/>
      <c r="D187" s="4"/>
      <c r="E187" s="5"/>
      <c r="F187" s="6" t="str">
        <f>IF(D187="","",ROUND(D187/(1+IF(E187="",Oranlar!$B$2,E187)/100),2))</f>
        <v/>
      </c>
      <c r="G187" s="10" t="str">
        <f>IF(OR(B187="",D187=""),"",IF(COUNTIFS(Oranlar!$D$5:$D$104,B187,Oranlar!$E$5:$E$104,C187)&gt;0,SUMIFS(Oranlar!$F$5:$F$104,Oranlar!$D$5:$D$104,B187,Oranlar!$E$5:$E$104,C187),IFERROR(VLOOKUP(B187,Oranlar!$A$5:$B$24,2,FALSE),0)))</f>
        <v/>
      </c>
      <c r="H187" s="6" t="str">
        <f>IF(G187="","",ROUND(F187*G187/100,2))</f>
        <v/>
      </c>
    </row>
    <row r="188">
      <c r="A188" s="8"/>
      <c r="B188" s="3"/>
      <c r="C188" s="3"/>
      <c r="D188" s="4"/>
      <c r="E188" s="5"/>
      <c r="F188" s="6" t="str">
        <f>IF(D188="","",ROUND(D188/(1+IF(E188="",Oranlar!$B$2,E188)/100),2))</f>
        <v/>
      </c>
      <c r="G188" s="10" t="str">
        <f>IF(OR(B188="",D188=""),"",IF(COUNTIFS(Oranlar!$D$5:$D$104,B188,Oranlar!$E$5:$E$104,C188)&gt;0,SUMIFS(Oranlar!$F$5:$F$104,Oranlar!$D$5:$D$104,B188,Oranlar!$E$5:$E$104,C188),IFERROR(VLOOKUP(B188,Oranlar!$A$5:$B$24,2,FALSE),0)))</f>
        <v/>
      </c>
      <c r="H188" s="6" t="str">
        <f>IF(G188="","",ROUND(F188*G188/100,2))</f>
        <v/>
      </c>
    </row>
    <row r="189">
      <c r="A189" s="8"/>
      <c r="B189" s="3"/>
      <c r="C189" s="3"/>
      <c r="D189" s="4"/>
      <c r="E189" s="5"/>
      <c r="F189" s="6" t="str">
        <f>IF(D189="","",ROUND(D189/(1+IF(E189="",Oranlar!$B$2,E189)/100),2))</f>
        <v/>
      </c>
      <c r="G189" s="10" t="str">
        <f>IF(OR(B189="",D189=""),"",IF(COUNTIFS(Oranlar!$D$5:$D$104,B189,Oranlar!$E$5:$E$104,C189)&gt;0,SUMIFS(Oranlar!$F$5:$F$104,Oranlar!$D$5:$D$104,B189,Oranlar!$E$5:$E$104,C189),IFERROR(VLOOKUP(B189,Oranlar!$A$5:$B$24,2,FALSE),0)))</f>
        <v/>
      </c>
      <c r="H189" s="6" t="str">
        <f>IF(G189="","",ROUND(F189*G189/100,2))</f>
        <v/>
      </c>
    </row>
    <row r="190">
      <c r="A190" s="8"/>
      <c r="B190" s="3"/>
      <c r="C190" s="3"/>
      <c r="D190" s="4"/>
      <c r="E190" s="5"/>
      <c r="F190" s="6" t="str">
        <f>IF(D190="","",ROUND(D190/(1+IF(E190="",Oranlar!$B$2,E190)/100),2))</f>
        <v/>
      </c>
      <c r="G190" s="10" t="str">
        <f>IF(OR(B190="",D190=""),"",IF(COUNTIFS(Oranlar!$D$5:$D$104,B190,Oranlar!$E$5:$E$104,C190)&gt;0,SUMIFS(Oranlar!$F$5:$F$104,Oranlar!$D$5:$D$104,B190,Oranlar!$E$5:$E$104,C190),IFERROR(VLOOKUP(B190,Oranlar!$A$5:$B$24,2,FALSE),0)))</f>
        <v/>
      </c>
      <c r="H190" s="6" t="str">
        <f>IF(G190="","",ROUND(F190*G190/100,2))</f>
        <v/>
      </c>
    </row>
    <row r="191">
      <c r="A191" s="8"/>
      <c r="B191" s="3"/>
      <c r="C191" s="3"/>
      <c r="D191" s="4"/>
      <c r="E191" s="5"/>
      <c r="F191" s="6" t="str">
        <f>IF(D191="","",ROUND(D191/(1+IF(E191="",Oranlar!$B$2,E191)/100),2))</f>
        <v/>
      </c>
      <c r="G191" s="10" t="str">
        <f>IF(OR(B191="",D191=""),"",IF(COUNTIFS(Oranlar!$D$5:$D$104,B191,Oranlar!$E$5:$E$104,C191)&gt;0,SUMIFS(Oranlar!$F$5:$F$104,Oranlar!$D$5:$D$104,B191,Oranlar!$E$5:$E$104,C191),IFERROR(VLOOKUP(B191,Oranlar!$A$5:$B$24,2,FALSE),0)))</f>
        <v/>
      </c>
      <c r="H191" s="6" t="str">
        <f>IF(G191="","",ROUND(F191*G191/100,2))</f>
        <v/>
      </c>
    </row>
    <row r="192">
      <c r="A192" s="8"/>
      <c r="B192" s="3"/>
      <c r="C192" s="3"/>
      <c r="D192" s="4"/>
      <c r="E192" s="5"/>
      <c r="F192" s="6" t="str">
        <f>IF(D192="","",ROUND(D192/(1+IF(E192="",Oranlar!$B$2,E192)/100),2))</f>
        <v/>
      </c>
      <c r="G192" s="10" t="str">
        <f>IF(OR(B192="",D192=""),"",IF(COUNTIFS(Oranlar!$D$5:$D$104,B192,Oranlar!$E$5:$E$104,C192)&gt;0,SUMIFS(Oranlar!$F$5:$F$104,Oranlar!$D$5:$D$104,B192,Oranlar!$E$5:$E$104,C192),IFERROR(VLOOKUP(B192,Oranlar!$A$5:$B$24,2,FALSE),0)))</f>
        <v/>
      </c>
      <c r="H192" s="6" t="str">
        <f>IF(G192="","",ROUND(F192*G192/100,2))</f>
        <v/>
      </c>
    </row>
    <row r="193">
      <c r="A193" s="8"/>
      <c r="B193" s="3"/>
      <c r="C193" s="3"/>
      <c r="D193" s="4"/>
      <c r="E193" s="5"/>
      <c r="F193" s="6" t="str">
        <f>IF(D193="","",ROUND(D193/(1+IF(E193="",Oranlar!$B$2,E193)/100),2))</f>
        <v/>
      </c>
      <c r="G193" s="10" t="str">
        <f>IF(OR(B193="",D193=""),"",IF(COUNTIFS(Oranlar!$D$5:$D$104,B193,Oranlar!$E$5:$E$104,C193)&gt;0,SUMIFS(Oranlar!$F$5:$F$104,Oranlar!$D$5:$D$104,B193,Oranlar!$E$5:$E$104,C193),IFERROR(VLOOKUP(B193,Oranlar!$A$5:$B$24,2,FALSE),0)))</f>
        <v/>
      </c>
      <c r="H193" s="6" t="str">
        <f>IF(G193="","",ROUND(F193*G193/100,2))</f>
        <v/>
      </c>
    </row>
    <row r="194">
      <c r="A194" s="8"/>
      <c r="B194" s="3"/>
      <c r="C194" s="3"/>
      <c r="D194" s="4"/>
      <c r="E194" s="5"/>
      <c r="F194" s="6" t="str">
        <f>IF(D194="","",ROUND(D194/(1+IF(E194="",Oranlar!$B$2,E194)/100),2))</f>
        <v/>
      </c>
      <c r="G194" s="10" t="str">
        <f>IF(OR(B194="",D194=""),"",IF(COUNTIFS(Oranlar!$D$5:$D$104,B194,Oranlar!$E$5:$E$104,C194)&gt;0,SUMIFS(Oranlar!$F$5:$F$104,Oranlar!$D$5:$D$104,B194,Oranlar!$E$5:$E$104,C194),IFERROR(VLOOKUP(B194,Oranlar!$A$5:$B$24,2,FALSE),0)))</f>
        <v/>
      </c>
      <c r="H194" s="6" t="str">
        <f>IF(G194="","",ROUND(F194*G194/100,2))</f>
        <v/>
      </c>
    </row>
    <row r="195">
      <c r="A195" s="8"/>
      <c r="B195" s="3"/>
      <c r="C195" s="3"/>
      <c r="D195" s="4"/>
      <c r="E195" s="5"/>
      <c r="F195" s="6" t="str">
        <f>IF(D195="","",ROUND(D195/(1+IF(E195="",Oranlar!$B$2,E195)/100),2))</f>
        <v/>
      </c>
      <c r="G195" s="10" t="str">
        <f>IF(OR(B195="",D195=""),"",IF(COUNTIFS(Oranlar!$D$5:$D$104,B195,Oranlar!$E$5:$E$104,C195)&gt;0,SUMIFS(Oranlar!$F$5:$F$104,Oranlar!$D$5:$D$104,B195,Oranlar!$E$5:$E$104,C195),IFERROR(VLOOKUP(B195,Oranlar!$A$5:$B$24,2,FALSE),0)))</f>
        <v/>
      </c>
      <c r="H195" s="6" t="str">
        <f>IF(G195="","",ROUND(F195*G195/100,2))</f>
        <v/>
      </c>
    </row>
    <row r="196">
      <c r="A196" s="8"/>
      <c r="B196" s="3"/>
      <c r="C196" s="3"/>
      <c r="D196" s="4"/>
      <c r="E196" s="5"/>
      <c r="F196" s="6" t="str">
        <f>IF(D196="","",ROUND(D196/(1+IF(E196="",Oranlar!$B$2,E196)/100),2))</f>
        <v/>
      </c>
      <c r="G196" s="10" t="str">
        <f>IF(OR(B196="",D196=""),"",IF(COUNTIFS(Oranlar!$D$5:$D$104,B196,Oranlar!$E$5:$E$104,C196)&gt;0,SUMIFS(Oranlar!$F$5:$F$104,Oranlar!$D$5:$D$104,B196,Oranlar!$E$5:$E$104,C196),IFERROR(VLOOKUP(B196,Oranlar!$A$5:$B$24,2,FALSE),0)))</f>
        <v/>
      </c>
      <c r="H196" s="6" t="str">
        <f>IF(G196="","",ROUND(F196*G196/100,2))</f>
        <v/>
      </c>
    </row>
    <row r="197">
      <c r="A197" s="8"/>
      <c r="B197" s="3"/>
      <c r="C197" s="3"/>
      <c r="D197" s="4"/>
      <c r="E197" s="5"/>
      <c r="F197" s="6" t="str">
        <f>IF(D197="","",ROUND(D197/(1+IF(E197="",Oranlar!$B$2,E197)/100),2))</f>
        <v/>
      </c>
      <c r="G197" s="10" t="str">
        <f>IF(OR(B197="",D197=""),"",IF(COUNTIFS(Oranlar!$D$5:$D$104,B197,Oranlar!$E$5:$E$104,C197)&gt;0,SUMIFS(Oranlar!$F$5:$F$104,Oranlar!$D$5:$D$104,B197,Oranlar!$E$5:$E$104,C197),IFERROR(VLOOKUP(B197,Oranlar!$A$5:$B$24,2,FALSE),0)))</f>
        <v/>
      </c>
      <c r="H197" s="6" t="str">
        <f>IF(G197="","",ROUND(F197*G197/100,2))</f>
        <v/>
      </c>
    </row>
    <row r="198">
      <c r="A198" s="8"/>
      <c r="B198" s="3"/>
      <c r="C198" s="3"/>
      <c r="D198" s="4"/>
      <c r="E198" s="5"/>
      <c r="F198" s="6" t="str">
        <f>IF(D198="","",ROUND(D198/(1+IF(E198="",Oranlar!$B$2,E198)/100),2))</f>
        <v/>
      </c>
      <c r="G198" s="10" t="str">
        <f>IF(OR(B198="",D198=""),"",IF(COUNTIFS(Oranlar!$D$5:$D$104,B198,Oranlar!$E$5:$E$104,C198)&gt;0,SUMIFS(Oranlar!$F$5:$F$104,Oranlar!$D$5:$D$104,B198,Oranlar!$E$5:$E$104,C198),IFERROR(VLOOKUP(B198,Oranlar!$A$5:$B$24,2,FALSE),0)))</f>
        <v/>
      </c>
      <c r="H198" s="6" t="str">
        <f>IF(G198="","",ROUND(F198*G198/100,2))</f>
        <v/>
      </c>
    </row>
    <row r="199">
      <c r="A199" s="8"/>
      <c r="B199" s="3"/>
      <c r="C199" s="3"/>
      <c r="D199" s="4"/>
      <c r="E199" s="5"/>
      <c r="F199" s="6" t="str">
        <f>IF(D199="","",ROUND(D199/(1+IF(E199="",Oranlar!$B$2,E199)/100),2))</f>
        <v/>
      </c>
      <c r="G199" s="10" t="str">
        <f>IF(OR(B199="",D199=""),"",IF(COUNTIFS(Oranlar!$D$5:$D$104,B199,Oranlar!$E$5:$E$104,C199)&gt;0,SUMIFS(Oranlar!$F$5:$F$104,Oranlar!$D$5:$D$104,B199,Oranlar!$E$5:$E$104,C199),IFERROR(VLOOKUP(B199,Oranlar!$A$5:$B$24,2,FALSE),0)))</f>
        <v/>
      </c>
      <c r="H199" s="6" t="str">
        <f>IF(G199="","",ROUND(F199*G199/100,2))</f>
        <v/>
      </c>
    </row>
    <row r="200">
      <c r="A200" s="8"/>
      <c r="B200" s="3"/>
      <c r="C200" s="3"/>
      <c r="D200" s="4"/>
      <c r="E200" s="5"/>
      <c r="F200" s="6" t="str">
        <f>IF(D200="","",ROUND(D200/(1+IF(E200="",Oranlar!$B$2,E200)/100),2))</f>
        <v/>
      </c>
      <c r="G200" s="10" t="str">
        <f>IF(OR(B200="",D200=""),"",IF(COUNTIFS(Oranlar!$D$5:$D$104,B200,Oranlar!$E$5:$E$104,C200)&gt;0,SUMIFS(Oranlar!$F$5:$F$104,Oranlar!$D$5:$D$104,B200,Oranlar!$E$5:$E$104,C200),IFERROR(VLOOKUP(B200,Oranlar!$A$5:$B$24,2,FALSE),0)))</f>
        <v/>
      </c>
      <c r="H200" s="6" t="str">
        <f>IF(G200="","",ROUND(F200*G200/100,2))</f>
        <v/>
      </c>
    </row>
    <row r="201">
      <c r="A201" s="8"/>
      <c r="B201" s="3"/>
      <c r="C201" s="3"/>
      <c r="D201" s="4"/>
      <c r="E201" s="5"/>
      <c r="F201" s="6" t="str">
        <f>IF(D201="","",ROUND(D201/(1+IF(E201="",Oranlar!$B$2,E201)/100),2))</f>
        <v/>
      </c>
      <c r="G201" s="10" t="str">
        <f>IF(OR(B201="",D201=""),"",IF(COUNTIFS(Oranlar!$D$5:$D$104,B201,Oranlar!$E$5:$E$104,C201)&gt;0,SUMIFS(Oranlar!$F$5:$F$104,Oranlar!$D$5:$D$104,B201,Oranlar!$E$5:$E$104,C201),IFERROR(VLOOKUP(B201,Oranlar!$A$5:$B$24,2,FALSE),0)))</f>
        <v/>
      </c>
      <c r="H201" s="6" t="str">
        <f>IF(G201="","",ROUND(F201*G201/100,2))</f>
        <v/>
      </c>
    </row>
    <row r="202">
      <c r="A202" s="8"/>
      <c r="B202" s="3"/>
      <c r="C202" s="3"/>
      <c r="D202" s="4"/>
      <c r="E202" s="5"/>
      <c r="F202" s="6" t="str">
        <f>IF(D202="","",ROUND(D202/(1+IF(E202="",Oranlar!$B$2,E202)/100),2))</f>
        <v/>
      </c>
      <c r="G202" s="10" t="str">
        <f>IF(OR(B202="",D202=""),"",IF(COUNTIFS(Oranlar!$D$5:$D$104,B202,Oranlar!$E$5:$E$104,C202)&gt;0,SUMIFS(Oranlar!$F$5:$F$104,Oranlar!$D$5:$D$104,B202,Oranlar!$E$5:$E$104,C202),IFERROR(VLOOKUP(B202,Oranlar!$A$5:$B$24,2,FALSE),0)))</f>
        <v/>
      </c>
      <c r="H202" s="6" t="str">
        <f>IF(G202="","",ROUND(F202*G202/100,2))</f>
        <v/>
      </c>
    </row>
    <row r="203">
      <c r="A203" s="8"/>
      <c r="B203" s="3"/>
      <c r="C203" s="3"/>
      <c r="D203" s="4"/>
      <c r="E203" s="5"/>
      <c r="F203" s="6" t="str">
        <f>IF(D203="","",ROUND(D203/(1+IF(E203="",Oranlar!$B$2,E203)/100),2))</f>
        <v/>
      </c>
      <c r="G203" s="10" t="str">
        <f>IF(OR(B203="",D203=""),"",IF(COUNTIFS(Oranlar!$D$5:$D$104,B203,Oranlar!$E$5:$E$104,C203)&gt;0,SUMIFS(Oranlar!$F$5:$F$104,Oranlar!$D$5:$D$104,B203,Oranlar!$E$5:$E$104,C203),IFERROR(VLOOKUP(B203,Oranlar!$A$5:$B$24,2,FALSE),0)))</f>
        <v/>
      </c>
      <c r="H203" s="6" t="str">
        <f>IF(G203="","",ROUND(F203*G203/100,2))</f>
        <v/>
      </c>
    </row>
    <row r="204">
      <c r="A204" s="8"/>
      <c r="B204" s="3"/>
      <c r="C204" s="3"/>
      <c r="D204" s="4"/>
      <c r="E204" s="5"/>
      <c r="F204" s="6" t="str">
        <f>IF(D204="","",ROUND(D204/(1+IF(E204="",Oranlar!$B$2,E204)/100),2))</f>
        <v/>
      </c>
      <c r="G204" s="10" t="str">
        <f>IF(OR(B204="",D204=""),"",IF(COUNTIFS(Oranlar!$D$5:$D$104,B204,Oranlar!$E$5:$E$104,C204)&gt;0,SUMIFS(Oranlar!$F$5:$F$104,Oranlar!$D$5:$D$104,B204,Oranlar!$E$5:$E$104,C204),IFERROR(VLOOKUP(B204,Oranlar!$A$5:$B$24,2,FALSE),0)))</f>
        <v/>
      </c>
      <c r="H204" s="6" t="str">
        <f>IF(G204="","",ROUND(F204*G204/100,2))</f>
        <v/>
      </c>
    </row>
    <row r="205">
      <c r="A205" s="8"/>
      <c r="B205" s="3"/>
      <c r="C205" s="3"/>
      <c r="D205" s="4"/>
      <c r="E205" s="5"/>
      <c r="F205" s="6" t="str">
        <f>IF(D205="","",ROUND(D205/(1+IF(E205="",Oranlar!$B$2,E205)/100),2))</f>
        <v/>
      </c>
      <c r="G205" s="10" t="str">
        <f>IF(OR(B205="",D205=""),"",IF(COUNTIFS(Oranlar!$D$5:$D$104,B205,Oranlar!$E$5:$E$104,C205)&gt;0,SUMIFS(Oranlar!$F$5:$F$104,Oranlar!$D$5:$D$104,B205,Oranlar!$E$5:$E$104,C205),IFERROR(VLOOKUP(B205,Oranlar!$A$5:$B$24,2,FALSE),0)))</f>
        <v/>
      </c>
      <c r="H205" s="6" t="str">
        <f>IF(G205="","",ROUND(F205*G205/100,2))</f>
        <v/>
      </c>
    </row>
    <row r="206">
      <c r="A206" s="8"/>
      <c r="B206" s="3"/>
      <c r="C206" s="3"/>
      <c r="D206" s="4"/>
      <c r="E206" s="5"/>
      <c r="F206" s="6" t="str">
        <f>IF(D206="","",ROUND(D206/(1+IF(E206="",Oranlar!$B$2,E206)/100),2))</f>
        <v/>
      </c>
      <c r="G206" s="10" t="str">
        <f>IF(OR(B206="",D206=""),"",IF(COUNTIFS(Oranlar!$D$5:$D$104,B206,Oranlar!$E$5:$E$104,C206)&gt;0,SUMIFS(Oranlar!$F$5:$F$104,Oranlar!$D$5:$D$104,B206,Oranlar!$E$5:$E$104,C206),IFERROR(VLOOKUP(B206,Oranlar!$A$5:$B$24,2,FALSE),0)))</f>
        <v/>
      </c>
      <c r="H206" s="6" t="str">
        <f>IF(G206="","",ROUND(F206*G206/100,2))</f>
        <v/>
      </c>
    </row>
    <row r="207">
      <c r="A207" s="8"/>
      <c r="B207" s="3"/>
      <c r="C207" s="3"/>
      <c r="D207" s="4"/>
      <c r="E207" s="5"/>
      <c r="F207" s="6" t="str">
        <f>IF(D207="","",ROUND(D207/(1+IF(E207="",Oranlar!$B$2,E207)/100),2))</f>
        <v/>
      </c>
      <c r="G207" s="10" t="str">
        <f>IF(OR(B207="",D207=""),"",IF(COUNTIFS(Oranlar!$D$5:$D$104,B207,Oranlar!$E$5:$E$104,C207)&gt;0,SUMIFS(Oranlar!$F$5:$F$104,Oranlar!$D$5:$D$104,B207,Oranlar!$E$5:$E$104,C207),IFERROR(VLOOKUP(B207,Oranlar!$A$5:$B$24,2,FALSE),0)))</f>
        <v/>
      </c>
      <c r="H207" s="6" t="str">
        <f>IF(G207="","",ROUND(F207*G207/100,2))</f>
        <v/>
      </c>
    </row>
    <row r="208">
      <c r="A208" s="8"/>
      <c r="B208" s="3"/>
      <c r="C208" s="3"/>
      <c r="D208" s="4"/>
      <c r="E208" s="5"/>
      <c r="F208" s="6" t="str">
        <f>IF(D208="","",ROUND(D208/(1+IF(E208="",Oranlar!$B$2,E208)/100),2))</f>
        <v/>
      </c>
      <c r="G208" s="10" t="str">
        <f>IF(OR(B208="",D208=""),"",IF(COUNTIFS(Oranlar!$D$5:$D$104,B208,Oranlar!$E$5:$E$104,C208)&gt;0,SUMIFS(Oranlar!$F$5:$F$104,Oranlar!$D$5:$D$104,B208,Oranlar!$E$5:$E$104,C208),IFERROR(VLOOKUP(B208,Oranlar!$A$5:$B$24,2,FALSE),0)))</f>
        <v/>
      </c>
      <c r="H208" s="6" t="str">
        <f>IF(G208="","",ROUND(F208*G208/100,2))</f>
        <v/>
      </c>
    </row>
    <row r="209">
      <c r="A209" s="8"/>
      <c r="B209" s="3"/>
      <c r="C209" s="3"/>
      <c r="D209" s="4"/>
      <c r="E209" s="5"/>
      <c r="F209" s="6" t="str">
        <f>IF(D209="","",ROUND(D209/(1+IF(E209="",Oranlar!$B$2,E209)/100),2))</f>
        <v/>
      </c>
      <c r="G209" s="10" t="str">
        <f>IF(OR(B209="",D209=""),"",IF(COUNTIFS(Oranlar!$D$5:$D$104,B209,Oranlar!$E$5:$E$104,C209)&gt;0,SUMIFS(Oranlar!$F$5:$F$104,Oranlar!$D$5:$D$104,B209,Oranlar!$E$5:$E$104,C209),IFERROR(VLOOKUP(B209,Oranlar!$A$5:$B$24,2,FALSE),0)))</f>
        <v/>
      </c>
      <c r="H209" s="6" t="str">
        <f>IF(G209="","",ROUND(F209*G209/100,2))</f>
        <v/>
      </c>
    </row>
    <row r="210">
      <c r="A210" s="8"/>
      <c r="B210" s="3"/>
      <c r="C210" s="3"/>
      <c r="D210" s="4"/>
      <c r="E210" s="5"/>
      <c r="F210" s="6" t="str">
        <f>IF(D210="","",ROUND(D210/(1+IF(E210="",Oranlar!$B$2,E210)/100),2))</f>
        <v/>
      </c>
      <c r="G210" s="10" t="str">
        <f>IF(OR(B210="",D210=""),"",IF(COUNTIFS(Oranlar!$D$5:$D$104,B210,Oranlar!$E$5:$E$104,C210)&gt;0,SUMIFS(Oranlar!$F$5:$F$104,Oranlar!$D$5:$D$104,B210,Oranlar!$E$5:$E$104,C210),IFERROR(VLOOKUP(B210,Oranlar!$A$5:$B$24,2,FALSE),0)))</f>
        <v/>
      </c>
      <c r="H210" s="6" t="str">
        <f>IF(G210="","",ROUND(F210*G210/100,2))</f>
        <v/>
      </c>
    </row>
    <row r="211">
      <c r="A211" s="8"/>
      <c r="B211" s="3"/>
      <c r="C211" s="3"/>
      <c r="D211" s="4"/>
      <c r="E211" s="5"/>
      <c r="F211" s="6" t="str">
        <f>IF(D211="","",ROUND(D211/(1+IF(E211="",Oranlar!$B$2,E211)/100),2))</f>
        <v/>
      </c>
      <c r="G211" s="10" t="str">
        <f>IF(OR(B211="",D211=""),"",IF(COUNTIFS(Oranlar!$D$5:$D$104,B211,Oranlar!$E$5:$E$104,C211)&gt;0,SUMIFS(Oranlar!$F$5:$F$104,Oranlar!$D$5:$D$104,B211,Oranlar!$E$5:$E$104,C211),IFERROR(VLOOKUP(B211,Oranlar!$A$5:$B$24,2,FALSE),0)))</f>
        <v/>
      </c>
      <c r="H211" s="6" t="str">
        <f>IF(G211="","",ROUND(F211*G211/100,2))</f>
        <v/>
      </c>
    </row>
    <row r="212">
      <c r="A212" s="8"/>
      <c r="B212" s="3"/>
      <c r="C212" s="3"/>
      <c r="D212" s="4"/>
      <c r="E212" s="5"/>
      <c r="F212" s="6" t="str">
        <f>IF(D212="","",ROUND(D212/(1+IF(E212="",Oranlar!$B$2,E212)/100),2))</f>
        <v/>
      </c>
      <c r="G212" s="10" t="str">
        <f>IF(OR(B212="",D212=""),"",IF(COUNTIFS(Oranlar!$D$5:$D$104,B212,Oranlar!$E$5:$E$104,C212)&gt;0,SUMIFS(Oranlar!$F$5:$F$104,Oranlar!$D$5:$D$104,B212,Oranlar!$E$5:$E$104,C212),IFERROR(VLOOKUP(B212,Oranlar!$A$5:$B$24,2,FALSE),0)))</f>
        <v/>
      </c>
      <c r="H212" s="6" t="str">
        <f>IF(G212="","",ROUND(F212*G212/100,2))</f>
        <v/>
      </c>
    </row>
    <row r="213">
      <c r="A213" s="8"/>
      <c r="B213" s="3"/>
      <c r="C213" s="3"/>
      <c r="D213" s="4"/>
      <c r="E213" s="5"/>
      <c r="F213" s="6" t="str">
        <f>IF(D213="","",ROUND(D213/(1+IF(E213="",Oranlar!$B$2,E213)/100),2))</f>
        <v/>
      </c>
      <c r="G213" s="10" t="str">
        <f>IF(OR(B213="",D213=""),"",IF(COUNTIFS(Oranlar!$D$5:$D$104,B213,Oranlar!$E$5:$E$104,C213)&gt;0,SUMIFS(Oranlar!$F$5:$F$104,Oranlar!$D$5:$D$104,B213,Oranlar!$E$5:$E$104,C213),IFERROR(VLOOKUP(B213,Oranlar!$A$5:$B$24,2,FALSE),0)))</f>
        <v/>
      </c>
      <c r="H213" s="6" t="str">
        <f>IF(G213="","",ROUND(F213*G213/100,2))</f>
        <v/>
      </c>
    </row>
    <row r="214">
      <c r="A214" s="8"/>
      <c r="B214" s="3"/>
      <c r="C214" s="3"/>
      <c r="D214" s="4"/>
      <c r="E214" s="5"/>
      <c r="F214" s="6" t="str">
        <f>IF(D214="","",ROUND(D214/(1+IF(E214="",Oranlar!$B$2,E214)/100),2))</f>
        <v/>
      </c>
      <c r="G214" s="10" t="str">
        <f>IF(OR(B214="",D214=""),"",IF(COUNTIFS(Oranlar!$D$5:$D$104,B214,Oranlar!$E$5:$E$104,C214)&gt;0,SUMIFS(Oranlar!$F$5:$F$104,Oranlar!$D$5:$D$104,B214,Oranlar!$E$5:$E$104,C214),IFERROR(VLOOKUP(B214,Oranlar!$A$5:$B$24,2,FALSE),0)))</f>
        <v/>
      </c>
      <c r="H214" s="6" t="str">
        <f>IF(G214="","",ROUND(F214*G214/100,2))</f>
        <v/>
      </c>
    </row>
    <row r="215">
      <c r="A215" s="8"/>
      <c r="B215" s="3"/>
      <c r="C215" s="3"/>
      <c r="D215" s="4"/>
      <c r="E215" s="5"/>
      <c r="F215" s="6" t="str">
        <f>IF(D215="","",ROUND(D215/(1+IF(E215="",Oranlar!$B$2,E215)/100),2))</f>
        <v/>
      </c>
      <c r="G215" s="10" t="str">
        <f>IF(OR(B215="",D215=""),"",IF(COUNTIFS(Oranlar!$D$5:$D$104,B215,Oranlar!$E$5:$E$104,C215)&gt;0,SUMIFS(Oranlar!$F$5:$F$104,Oranlar!$D$5:$D$104,B215,Oranlar!$E$5:$E$104,C215),IFERROR(VLOOKUP(B215,Oranlar!$A$5:$B$24,2,FALSE),0)))</f>
        <v/>
      </c>
      <c r="H215" s="6" t="str">
        <f>IF(G215="","",ROUND(F215*G215/100,2))</f>
        <v/>
      </c>
    </row>
    <row r="216">
      <c r="A216" s="8"/>
      <c r="B216" s="3"/>
      <c r="C216" s="3"/>
      <c r="D216" s="4"/>
      <c r="E216" s="5"/>
      <c r="F216" s="6" t="str">
        <f>IF(D216="","",ROUND(D216/(1+IF(E216="",Oranlar!$B$2,E216)/100),2))</f>
        <v/>
      </c>
      <c r="G216" s="10" t="str">
        <f>IF(OR(B216="",D216=""),"",IF(COUNTIFS(Oranlar!$D$5:$D$104,B216,Oranlar!$E$5:$E$104,C216)&gt;0,SUMIFS(Oranlar!$F$5:$F$104,Oranlar!$D$5:$D$104,B216,Oranlar!$E$5:$E$104,C216),IFERROR(VLOOKUP(B216,Oranlar!$A$5:$B$24,2,FALSE),0)))</f>
        <v/>
      </c>
      <c r="H216" s="6" t="str">
        <f>IF(G216="","",ROUND(F216*G216/100,2))</f>
        <v/>
      </c>
    </row>
    <row r="217">
      <c r="A217" s="8"/>
      <c r="B217" s="3"/>
      <c r="C217" s="3"/>
      <c r="D217" s="4"/>
      <c r="E217" s="5"/>
      <c r="F217" s="6" t="str">
        <f>IF(D217="","",ROUND(D217/(1+IF(E217="",Oranlar!$B$2,E217)/100),2))</f>
        <v/>
      </c>
      <c r="G217" s="10" t="str">
        <f>IF(OR(B217="",D217=""),"",IF(COUNTIFS(Oranlar!$D$5:$D$104,B217,Oranlar!$E$5:$E$104,C217)&gt;0,SUMIFS(Oranlar!$F$5:$F$104,Oranlar!$D$5:$D$104,B217,Oranlar!$E$5:$E$104,C217),IFERROR(VLOOKUP(B217,Oranlar!$A$5:$B$24,2,FALSE),0)))</f>
        <v/>
      </c>
      <c r="H217" s="6" t="str">
        <f>IF(G217="","",ROUND(F217*G217/100,2))</f>
        <v/>
      </c>
    </row>
    <row r="218">
      <c r="A218" s="8"/>
      <c r="B218" s="3"/>
      <c r="C218" s="3"/>
      <c r="D218" s="4"/>
      <c r="E218" s="5"/>
      <c r="F218" s="6" t="str">
        <f>IF(D218="","",ROUND(D218/(1+IF(E218="",Oranlar!$B$2,E218)/100),2))</f>
        <v/>
      </c>
      <c r="G218" s="10" t="str">
        <f>IF(OR(B218="",D218=""),"",IF(COUNTIFS(Oranlar!$D$5:$D$104,B218,Oranlar!$E$5:$E$104,C218)&gt;0,SUMIFS(Oranlar!$F$5:$F$104,Oranlar!$D$5:$D$104,B218,Oranlar!$E$5:$E$104,C218),IFERROR(VLOOKUP(B218,Oranlar!$A$5:$B$24,2,FALSE),0)))</f>
        <v/>
      </c>
      <c r="H218" s="6" t="str">
        <f>IF(G218="","",ROUND(F218*G218/100,2))</f>
        <v/>
      </c>
    </row>
    <row r="219">
      <c r="A219" s="8"/>
      <c r="B219" s="3"/>
      <c r="C219" s="3"/>
      <c r="D219" s="4"/>
      <c r="E219" s="5"/>
      <c r="F219" s="6" t="str">
        <f>IF(D219="","",ROUND(D219/(1+IF(E219="",Oranlar!$B$2,E219)/100),2))</f>
        <v/>
      </c>
      <c r="G219" s="10" t="str">
        <f>IF(OR(B219="",D219=""),"",IF(COUNTIFS(Oranlar!$D$5:$D$104,B219,Oranlar!$E$5:$E$104,C219)&gt;0,SUMIFS(Oranlar!$F$5:$F$104,Oranlar!$D$5:$D$104,B219,Oranlar!$E$5:$E$104,C219),IFERROR(VLOOKUP(B219,Oranlar!$A$5:$B$24,2,FALSE),0)))</f>
        <v/>
      </c>
      <c r="H219" s="6" t="str">
        <f>IF(G219="","",ROUND(F219*G219/100,2))</f>
        <v/>
      </c>
    </row>
    <row r="220">
      <c r="A220" s="8"/>
      <c r="B220" s="3"/>
      <c r="C220" s="3"/>
      <c r="D220" s="4"/>
      <c r="E220" s="5"/>
      <c r="F220" s="6" t="str">
        <f>IF(D220="","",ROUND(D220/(1+IF(E220="",Oranlar!$B$2,E220)/100),2))</f>
        <v/>
      </c>
      <c r="G220" s="10" t="str">
        <f>IF(OR(B220="",D220=""),"",IF(COUNTIFS(Oranlar!$D$5:$D$104,B220,Oranlar!$E$5:$E$104,C220)&gt;0,SUMIFS(Oranlar!$F$5:$F$104,Oranlar!$D$5:$D$104,B220,Oranlar!$E$5:$E$104,C220),IFERROR(VLOOKUP(B220,Oranlar!$A$5:$B$24,2,FALSE),0)))</f>
        <v/>
      </c>
      <c r="H220" s="6" t="str">
        <f>IF(G220="","",ROUND(F220*G220/100,2))</f>
        <v/>
      </c>
    </row>
    <row r="221">
      <c r="A221" s="8"/>
      <c r="B221" s="3"/>
      <c r="C221" s="3"/>
      <c r="D221" s="4"/>
      <c r="E221" s="5"/>
      <c r="F221" s="6" t="str">
        <f>IF(D221="","",ROUND(D221/(1+IF(E221="",Oranlar!$B$2,E221)/100),2))</f>
        <v/>
      </c>
      <c r="G221" s="10" t="str">
        <f>IF(OR(B221="",D221=""),"",IF(COUNTIFS(Oranlar!$D$5:$D$104,B221,Oranlar!$E$5:$E$104,C221)&gt;0,SUMIFS(Oranlar!$F$5:$F$104,Oranlar!$D$5:$D$104,B221,Oranlar!$E$5:$E$104,C221),IFERROR(VLOOKUP(B221,Oranlar!$A$5:$B$24,2,FALSE),0)))</f>
        <v/>
      </c>
      <c r="H221" s="6" t="str">
        <f>IF(G221="","",ROUND(F221*G221/100,2))</f>
        <v/>
      </c>
    </row>
    <row r="222">
      <c r="A222" s="8"/>
      <c r="B222" s="3"/>
      <c r="C222" s="3"/>
      <c r="D222" s="4"/>
      <c r="E222" s="5"/>
      <c r="F222" s="6" t="str">
        <f>IF(D222="","",ROUND(D222/(1+IF(E222="",Oranlar!$B$2,E222)/100),2))</f>
        <v/>
      </c>
      <c r="G222" s="10" t="str">
        <f>IF(OR(B222="",D222=""),"",IF(COUNTIFS(Oranlar!$D$5:$D$104,B222,Oranlar!$E$5:$E$104,C222)&gt;0,SUMIFS(Oranlar!$F$5:$F$104,Oranlar!$D$5:$D$104,B222,Oranlar!$E$5:$E$104,C222),IFERROR(VLOOKUP(B222,Oranlar!$A$5:$B$24,2,FALSE),0)))</f>
        <v/>
      </c>
      <c r="H222" s="6" t="str">
        <f>IF(G222="","",ROUND(F222*G222/100,2))</f>
        <v/>
      </c>
    </row>
    <row r="223">
      <c r="A223" s="8"/>
      <c r="B223" s="3"/>
      <c r="C223" s="3"/>
      <c r="D223" s="4"/>
      <c r="E223" s="5"/>
      <c r="F223" s="6" t="str">
        <f>IF(D223="","",ROUND(D223/(1+IF(E223="",Oranlar!$B$2,E223)/100),2))</f>
        <v/>
      </c>
      <c r="G223" s="10" t="str">
        <f>IF(OR(B223="",D223=""),"",IF(COUNTIFS(Oranlar!$D$5:$D$104,B223,Oranlar!$E$5:$E$104,C223)&gt;0,SUMIFS(Oranlar!$F$5:$F$104,Oranlar!$D$5:$D$104,B223,Oranlar!$E$5:$E$104,C223),IFERROR(VLOOKUP(B223,Oranlar!$A$5:$B$24,2,FALSE),0)))</f>
        <v/>
      </c>
      <c r="H223" s="6" t="str">
        <f>IF(G223="","",ROUND(F223*G223/100,2))</f>
        <v/>
      </c>
    </row>
    <row r="224">
      <c r="A224" s="8"/>
      <c r="B224" s="3"/>
      <c r="C224" s="3"/>
      <c r="D224" s="4"/>
      <c r="E224" s="5"/>
      <c r="F224" s="6" t="str">
        <f>IF(D224="","",ROUND(D224/(1+IF(E224="",Oranlar!$B$2,E224)/100),2))</f>
        <v/>
      </c>
      <c r="G224" s="10" t="str">
        <f>IF(OR(B224="",D224=""),"",IF(COUNTIFS(Oranlar!$D$5:$D$104,B224,Oranlar!$E$5:$E$104,C224)&gt;0,SUMIFS(Oranlar!$F$5:$F$104,Oranlar!$D$5:$D$104,B224,Oranlar!$E$5:$E$104,C224),IFERROR(VLOOKUP(B224,Oranlar!$A$5:$B$24,2,FALSE),0)))</f>
        <v/>
      </c>
      <c r="H224" s="6" t="str">
        <f>IF(G224="","",ROUND(F224*G224/100,2))</f>
        <v/>
      </c>
    </row>
    <row r="225">
      <c r="A225" s="8"/>
      <c r="B225" s="3"/>
      <c r="C225" s="3"/>
      <c r="D225" s="4"/>
      <c r="E225" s="5"/>
      <c r="F225" s="6" t="str">
        <f>IF(D225="","",ROUND(D225/(1+IF(E225="",Oranlar!$B$2,E225)/100),2))</f>
        <v/>
      </c>
      <c r="G225" s="10" t="str">
        <f>IF(OR(B225="",D225=""),"",IF(COUNTIFS(Oranlar!$D$5:$D$104,B225,Oranlar!$E$5:$E$104,C225)&gt;0,SUMIFS(Oranlar!$F$5:$F$104,Oranlar!$D$5:$D$104,B225,Oranlar!$E$5:$E$104,C225),IFERROR(VLOOKUP(B225,Oranlar!$A$5:$B$24,2,FALSE),0)))</f>
        <v/>
      </c>
      <c r="H225" s="6" t="str">
        <f>IF(G225="","",ROUND(F225*G225/100,2))</f>
        <v/>
      </c>
    </row>
    <row r="226">
      <c r="A226" s="8"/>
      <c r="B226" s="3"/>
      <c r="C226" s="3"/>
      <c r="D226" s="4"/>
      <c r="E226" s="5"/>
      <c r="F226" s="6" t="str">
        <f>IF(D226="","",ROUND(D226/(1+IF(E226="",Oranlar!$B$2,E226)/100),2))</f>
        <v/>
      </c>
      <c r="G226" s="10" t="str">
        <f>IF(OR(B226="",D226=""),"",IF(COUNTIFS(Oranlar!$D$5:$D$104,B226,Oranlar!$E$5:$E$104,C226)&gt;0,SUMIFS(Oranlar!$F$5:$F$104,Oranlar!$D$5:$D$104,B226,Oranlar!$E$5:$E$104,C226),IFERROR(VLOOKUP(B226,Oranlar!$A$5:$B$24,2,FALSE),0)))</f>
        <v/>
      </c>
      <c r="H226" s="6" t="str">
        <f>IF(G226="","",ROUND(F226*G226/100,2))</f>
        <v/>
      </c>
    </row>
    <row r="227">
      <c r="A227" s="8"/>
      <c r="B227" s="3"/>
      <c r="C227" s="3"/>
      <c r="D227" s="4"/>
      <c r="E227" s="5"/>
      <c r="F227" s="6" t="str">
        <f>IF(D227="","",ROUND(D227/(1+IF(E227="",Oranlar!$B$2,E227)/100),2))</f>
        <v/>
      </c>
      <c r="G227" s="10" t="str">
        <f>IF(OR(B227="",D227=""),"",IF(COUNTIFS(Oranlar!$D$5:$D$104,B227,Oranlar!$E$5:$E$104,C227)&gt;0,SUMIFS(Oranlar!$F$5:$F$104,Oranlar!$D$5:$D$104,B227,Oranlar!$E$5:$E$104,C227),IFERROR(VLOOKUP(B227,Oranlar!$A$5:$B$24,2,FALSE),0)))</f>
        <v/>
      </c>
      <c r="H227" s="6" t="str">
        <f>IF(G227="","",ROUND(F227*G227/100,2))</f>
        <v/>
      </c>
    </row>
    <row r="228">
      <c r="A228" s="8"/>
      <c r="B228" s="3"/>
      <c r="C228" s="3"/>
      <c r="D228" s="4"/>
      <c r="E228" s="5"/>
      <c r="F228" s="6" t="str">
        <f>IF(D228="","",ROUND(D228/(1+IF(E228="",Oranlar!$B$2,E228)/100),2))</f>
        <v/>
      </c>
      <c r="G228" s="10" t="str">
        <f>IF(OR(B228="",D228=""),"",IF(COUNTIFS(Oranlar!$D$5:$D$104,B228,Oranlar!$E$5:$E$104,C228)&gt;0,SUMIFS(Oranlar!$F$5:$F$104,Oranlar!$D$5:$D$104,B228,Oranlar!$E$5:$E$104,C228),IFERROR(VLOOKUP(B228,Oranlar!$A$5:$B$24,2,FALSE),0)))</f>
        <v/>
      </c>
      <c r="H228" s="6" t="str">
        <f>IF(G228="","",ROUND(F228*G228/100,2))</f>
        <v/>
      </c>
    </row>
    <row r="229">
      <c r="A229" s="8"/>
      <c r="B229" s="3"/>
      <c r="C229" s="3"/>
      <c r="D229" s="4"/>
      <c r="E229" s="5"/>
      <c r="F229" s="6" t="str">
        <f>IF(D229="","",ROUND(D229/(1+IF(E229="",Oranlar!$B$2,E229)/100),2))</f>
        <v/>
      </c>
      <c r="G229" s="10" t="str">
        <f>IF(OR(B229="",D229=""),"",IF(COUNTIFS(Oranlar!$D$5:$D$104,B229,Oranlar!$E$5:$E$104,C229)&gt;0,SUMIFS(Oranlar!$F$5:$F$104,Oranlar!$D$5:$D$104,B229,Oranlar!$E$5:$E$104,C229),IFERROR(VLOOKUP(B229,Oranlar!$A$5:$B$24,2,FALSE),0)))</f>
        <v/>
      </c>
      <c r="H229" s="6" t="str">
        <f>IF(G229="","",ROUND(F229*G229/100,2))</f>
        <v/>
      </c>
    </row>
    <row r="230">
      <c r="A230" s="8"/>
      <c r="B230" s="3"/>
      <c r="C230" s="3"/>
      <c r="D230" s="4"/>
      <c r="E230" s="5"/>
      <c r="F230" s="6" t="str">
        <f>IF(D230="","",ROUND(D230/(1+IF(E230="",Oranlar!$B$2,E230)/100),2))</f>
        <v/>
      </c>
      <c r="G230" s="10" t="str">
        <f>IF(OR(B230="",D230=""),"",IF(COUNTIFS(Oranlar!$D$5:$D$104,B230,Oranlar!$E$5:$E$104,C230)&gt;0,SUMIFS(Oranlar!$F$5:$F$104,Oranlar!$D$5:$D$104,B230,Oranlar!$E$5:$E$104,C230),IFERROR(VLOOKUP(B230,Oranlar!$A$5:$B$24,2,FALSE),0)))</f>
        <v/>
      </c>
      <c r="H230" s="6" t="str">
        <f>IF(G230="","",ROUND(F230*G230/100,2))</f>
        <v/>
      </c>
    </row>
    <row r="231">
      <c r="A231" s="8"/>
      <c r="B231" s="3"/>
      <c r="C231" s="3"/>
      <c r="D231" s="4"/>
      <c r="E231" s="5"/>
      <c r="F231" s="6" t="str">
        <f>IF(D231="","",ROUND(D231/(1+IF(E231="",Oranlar!$B$2,E231)/100),2))</f>
        <v/>
      </c>
      <c r="G231" s="10" t="str">
        <f>IF(OR(B231="",D231=""),"",IF(COUNTIFS(Oranlar!$D$5:$D$104,B231,Oranlar!$E$5:$E$104,C231)&gt;0,SUMIFS(Oranlar!$F$5:$F$104,Oranlar!$D$5:$D$104,B231,Oranlar!$E$5:$E$104,C231),IFERROR(VLOOKUP(B231,Oranlar!$A$5:$B$24,2,FALSE),0)))</f>
        <v/>
      </c>
      <c r="H231" s="6" t="str">
        <f>IF(G231="","",ROUND(F231*G231/100,2))</f>
        <v/>
      </c>
    </row>
    <row r="232">
      <c r="A232" s="8"/>
      <c r="B232" s="3"/>
      <c r="C232" s="3"/>
      <c r="D232" s="4"/>
      <c r="E232" s="5"/>
      <c r="F232" s="6" t="str">
        <f>IF(D232="","",ROUND(D232/(1+IF(E232="",Oranlar!$B$2,E232)/100),2))</f>
        <v/>
      </c>
      <c r="G232" s="10" t="str">
        <f>IF(OR(B232="",D232=""),"",IF(COUNTIFS(Oranlar!$D$5:$D$104,B232,Oranlar!$E$5:$E$104,C232)&gt;0,SUMIFS(Oranlar!$F$5:$F$104,Oranlar!$D$5:$D$104,B232,Oranlar!$E$5:$E$104,C232),IFERROR(VLOOKUP(B232,Oranlar!$A$5:$B$24,2,FALSE),0)))</f>
        <v/>
      </c>
      <c r="H232" s="6" t="str">
        <f>IF(G232="","",ROUND(F232*G232/100,2))</f>
        <v/>
      </c>
    </row>
    <row r="233">
      <c r="A233" s="8"/>
      <c r="B233" s="3"/>
      <c r="C233" s="3"/>
      <c r="D233" s="4"/>
      <c r="E233" s="5"/>
      <c r="F233" s="6" t="str">
        <f>IF(D233="","",ROUND(D233/(1+IF(E233="",Oranlar!$B$2,E233)/100),2))</f>
        <v/>
      </c>
      <c r="G233" s="10" t="str">
        <f>IF(OR(B233="",D233=""),"",IF(COUNTIFS(Oranlar!$D$5:$D$104,B233,Oranlar!$E$5:$E$104,C233)&gt;0,SUMIFS(Oranlar!$F$5:$F$104,Oranlar!$D$5:$D$104,B233,Oranlar!$E$5:$E$104,C233),IFERROR(VLOOKUP(B233,Oranlar!$A$5:$B$24,2,FALSE),0)))</f>
        <v/>
      </c>
      <c r="H233" s="6" t="str">
        <f>IF(G233="","",ROUND(F233*G233/100,2))</f>
        <v/>
      </c>
    </row>
    <row r="234">
      <c r="A234" s="8"/>
      <c r="B234" s="3"/>
      <c r="C234" s="3"/>
      <c r="D234" s="4"/>
      <c r="E234" s="5"/>
      <c r="F234" s="6" t="str">
        <f>IF(D234="","",ROUND(D234/(1+IF(E234="",Oranlar!$B$2,E234)/100),2))</f>
        <v/>
      </c>
      <c r="G234" s="10" t="str">
        <f>IF(OR(B234="",D234=""),"",IF(COUNTIFS(Oranlar!$D$5:$D$104,B234,Oranlar!$E$5:$E$104,C234)&gt;0,SUMIFS(Oranlar!$F$5:$F$104,Oranlar!$D$5:$D$104,B234,Oranlar!$E$5:$E$104,C234),IFERROR(VLOOKUP(B234,Oranlar!$A$5:$B$24,2,FALSE),0)))</f>
        <v/>
      </c>
      <c r="H234" s="6" t="str">
        <f>IF(G234="","",ROUND(F234*G234/100,2))</f>
        <v/>
      </c>
    </row>
    <row r="235">
      <c r="A235" s="8"/>
      <c r="B235" s="3"/>
      <c r="C235" s="3"/>
      <c r="D235" s="4"/>
      <c r="E235" s="5"/>
      <c r="F235" s="6" t="str">
        <f>IF(D235="","",ROUND(D235/(1+IF(E235="",Oranlar!$B$2,E235)/100),2))</f>
        <v/>
      </c>
      <c r="G235" s="10" t="str">
        <f>IF(OR(B235="",D235=""),"",IF(COUNTIFS(Oranlar!$D$5:$D$104,B235,Oranlar!$E$5:$E$104,C235)&gt;0,SUMIFS(Oranlar!$F$5:$F$104,Oranlar!$D$5:$D$104,B235,Oranlar!$E$5:$E$104,C235),IFERROR(VLOOKUP(B235,Oranlar!$A$5:$B$24,2,FALSE),0)))</f>
        <v/>
      </c>
      <c r="H235" s="6" t="str">
        <f>IF(G235="","",ROUND(F235*G235/100,2))</f>
        <v/>
      </c>
    </row>
    <row r="236">
      <c r="A236" s="8"/>
      <c r="B236" s="3"/>
      <c r="C236" s="3"/>
      <c r="D236" s="4"/>
      <c r="E236" s="5"/>
      <c r="F236" s="6" t="str">
        <f>IF(D236="","",ROUND(D236/(1+IF(E236="",Oranlar!$B$2,E236)/100),2))</f>
        <v/>
      </c>
      <c r="G236" s="10" t="str">
        <f>IF(OR(B236="",D236=""),"",IF(COUNTIFS(Oranlar!$D$5:$D$104,B236,Oranlar!$E$5:$E$104,C236)&gt;0,SUMIFS(Oranlar!$F$5:$F$104,Oranlar!$D$5:$D$104,B236,Oranlar!$E$5:$E$104,C236),IFERROR(VLOOKUP(B236,Oranlar!$A$5:$B$24,2,FALSE),0)))</f>
        <v/>
      </c>
      <c r="H236" s="6" t="str">
        <f>IF(G236="","",ROUND(F236*G236/100,2))</f>
        <v/>
      </c>
    </row>
    <row r="237">
      <c r="A237" s="8"/>
      <c r="B237" s="3"/>
      <c r="C237" s="3"/>
      <c r="D237" s="4"/>
      <c r="E237" s="5"/>
      <c r="F237" s="6" t="str">
        <f>IF(D237="","",ROUND(D237/(1+IF(E237="",Oranlar!$B$2,E237)/100),2))</f>
        <v/>
      </c>
      <c r="G237" s="10" t="str">
        <f>IF(OR(B237="",D237=""),"",IF(COUNTIFS(Oranlar!$D$5:$D$104,B237,Oranlar!$E$5:$E$104,C237)&gt;0,SUMIFS(Oranlar!$F$5:$F$104,Oranlar!$D$5:$D$104,B237,Oranlar!$E$5:$E$104,C237),IFERROR(VLOOKUP(B237,Oranlar!$A$5:$B$24,2,FALSE),0)))</f>
        <v/>
      </c>
      <c r="H237" s="6" t="str">
        <f>IF(G237="","",ROUND(F237*G237/100,2))</f>
        <v/>
      </c>
    </row>
    <row r="238">
      <c r="A238" s="8"/>
      <c r="B238" s="3"/>
      <c r="C238" s="3"/>
      <c r="D238" s="4"/>
      <c r="E238" s="5"/>
      <c r="F238" s="6" t="str">
        <f>IF(D238="","",ROUND(D238/(1+IF(E238="",Oranlar!$B$2,E238)/100),2))</f>
        <v/>
      </c>
      <c r="G238" s="10" t="str">
        <f>IF(OR(B238="",D238=""),"",IF(COUNTIFS(Oranlar!$D$5:$D$104,B238,Oranlar!$E$5:$E$104,C238)&gt;0,SUMIFS(Oranlar!$F$5:$F$104,Oranlar!$D$5:$D$104,B238,Oranlar!$E$5:$E$104,C238),IFERROR(VLOOKUP(B238,Oranlar!$A$5:$B$24,2,FALSE),0)))</f>
        <v/>
      </c>
      <c r="H238" s="6" t="str">
        <f>IF(G238="","",ROUND(F238*G238/100,2))</f>
        <v/>
      </c>
    </row>
    <row r="239">
      <c r="A239" s="8"/>
      <c r="B239" s="3"/>
      <c r="C239" s="3"/>
      <c r="D239" s="4"/>
      <c r="E239" s="5"/>
      <c r="F239" s="6" t="str">
        <f>IF(D239="","",ROUND(D239/(1+IF(E239="",Oranlar!$B$2,E239)/100),2))</f>
        <v/>
      </c>
      <c r="G239" s="10" t="str">
        <f>IF(OR(B239="",D239=""),"",IF(COUNTIFS(Oranlar!$D$5:$D$104,B239,Oranlar!$E$5:$E$104,C239)&gt;0,SUMIFS(Oranlar!$F$5:$F$104,Oranlar!$D$5:$D$104,B239,Oranlar!$E$5:$E$104,C239),IFERROR(VLOOKUP(B239,Oranlar!$A$5:$B$24,2,FALSE),0)))</f>
        <v/>
      </c>
      <c r="H239" s="6" t="str">
        <f>IF(G239="","",ROUND(F239*G239/100,2))</f>
        <v/>
      </c>
    </row>
    <row r="240">
      <c r="A240" s="8"/>
      <c r="B240" s="3"/>
      <c r="C240" s="3"/>
      <c r="D240" s="4"/>
      <c r="E240" s="5"/>
      <c r="F240" s="6" t="str">
        <f>IF(D240="","",ROUND(D240/(1+IF(E240="",Oranlar!$B$2,E240)/100),2))</f>
        <v/>
      </c>
      <c r="G240" s="10" t="str">
        <f>IF(OR(B240="",D240=""),"",IF(COUNTIFS(Oranlar!$D$5:$D$104,B240,Oranlar!$E$5:$E$104,C240)&gt;0,SUMIFS(Oranlar!$F$5:$F$104,Oranlar!$D$5:$D$104,B240,Oranlar!$E$5:$E$104,C240),IFERROR(VLOOKUP(B240,Oranlar!$A$5:$B$24,2,FALSE),0)))</f>
        <v/>
      </c>
      <c r="H240" s="6" t="str">
        <f>IF(G240="","",ROUND(F240*G240/100,2))</f>
        <v/>
      </c>
    </row>
    <row r="241">
      <c r="A241" s="8"/>
      <c r="B241" s="3"/>
      <c r="C241" s="3"/>
      <c r="D241" s="4"/>
      <c r="E241" s="5"/>
      <c r="F241" s="6" t="str">
        <f>IF(D241="","",ROUND(D241/(1+IF(E241="",Oranlar!$B$2,E241)/100),2))</f>
        <v/>
      </c>
      <c r="G241" s="10" t="str">
        <f>IF(OR(B241="",D241=""),"",IF(COUNTIFS(Oranlar!$D$5:$D$104,B241,Oranlar!$E$5:$E$104,C241)&gt;0,SUMIFS(Oranlar!$F$5:$F$104,Oranlar!$D$5:$D$104,B241,Oranlar!$E$5:$E$104,C241),IFERROR(VLOOKUP(B241,Oranlar!$A$5:$B$24,2,FALSE),0)))</f>
        <v/>
      </c>
      <c r="H241" s="6" t="str">
        <f>IF(G241="","",ROUND(F241*G241/100,2))</f>
        <v/>
      </c>
    </row>
    <row r="242">
      <c r="A242" s="8"/>
      <c r="B242" s="3"/>
      <c r="C242" s="3"/>
      <c r="D242" s="4"/>
      <c r="E242" s="5"/>
      <c r="F242" s="6" t="str">
        <f>IF(D242="","",ROUND(D242/(1+IF(E242="",Oranlar!$B$2,E242)/100),2))</f>
        <v/>
      </c>
      <c r="G242" s="10" t="str">
        <f>IF(OR(B242="",D242=""),"",IF(COUNTIFS(Oranlar!$D$5:$D$104,B242,Oranlar!$E$5:$E$104,C242)&gt;0,SUMIFS(Oranlar!$F$5:$F$104,Oranlar!$D$5:$D$104,B242,Oranlar!$E$5:$E$104,C242),IFERROR(VLOOKUP(B242,Oranlar!$A$5:$B$24,2,FALSE),0)))</f>
        <v/>
      </c>
      <c r="H242" s="6" t="str">
        <f>IF(G242="","",ROUND(F242*G242/100,2))</f>
        <v/>
      </c>
    </row>
    <row r="243">
      <c r="A243" s="8"/>
      <c r="B243" s="3"/>
      <c r="C243" s="3"/>
      <c r="D243" s="4"/>
      <c r="E243" s="5"/>
      <c r="F243" s="6" t="str">
        <f>IF(D243="","",ROUND(D243/(1+IF(E243="",Oranlar!$B$2,E243)/100),2))</f>
        <v/>
      </c>
      <c r="G243" s="10" t="str">
        <f>IF(OR(B243="",D243=""),"",IF(COUNTIFS(Oranlar!$D$5:$D$104,B243,Oranlar!$E$5:$E$104,C243)&gt;0,SUMIFS(Oranlar!$F$5:$F$104,Oranlar!$D$5:$D$104,B243,Oranlar!$E$5:$E$104,C243),IFERROR(VLOOKUP(B243,Oranlar!$A$5:$B$24,2,FALSE),0)))</f>
        <v/>
      </c>
      <c r="H243" s="6" t="str">
        <f>IF(G243="","",ROUND(F243*G243/100,2))</f>
        <v/>
      </c>
    </row>
    <row r="244">
      <c r="A244" s="8"/>
      <c r="B244" s="3"/>
      <c r="C244" s="3"/>
      <c r="D244" s="4"/>
      <c r="E244" s="5"/>
      <c r="F244" s="6" t="str">
        <f>IF(D244="","",ROUND(D244/(1+IF(E244="",Oranlar!$B$2,E244)/100),2))</f>
        <v/>
      </c>
      <c r="G244" s="10" t="str">
        <f>IF(OR(B244="",D244=""),"",IF(COUNTIFS(Oranlar!$D$5:$D$104,B244,Oranlar!$E$5:$E$104,C244)&gt;0,SUMIFS(Oranlar!$F$5:$F$104,Oranlar!$D$5:$D$104,B244,Oranlar!$E$5:$E$104,C244),IFERROR(VLOOKUP(B244,Oranlar!$A$5:$B$24,2,FALSE),0)))</f>
        <v/>
      </c>
      <c r="H244" s="6" t="str">
        <f>IF(G244="","",ROUND(F244*G244/100,2))</f>
        <v/>
      </c>
    </row>
    <row r="245">
      <c r="A245" s="8"/>
      <c r="B245" s="3"/>
      <c r="C245" s="3"/>
      <c r="D245" s="4"/>
      <c r="E245" s="5"/>
      <c r="F245" s="6" t="str">
        <f>IF(D245="","",ROUND(D245/(1+IF(E245="",Oranlar!$B$2,E245)/100),2))</f>
        <v/>
      </c>
      <c r="G245" s="10" t="str">
        <f>IF(OR(B245="",D245=""),"",IF(COUNTIFS(Oranlar!$D$5:$D$104,B245,Oranlar!$E$5:$E$104,C245)&gt;0,SUMIFS(Oranlar!$F$5:$F$104,Oranlar!$D$5:$D$104,B245,Oranlar!$E$5:$E$104,C245),IFERROR(VLOOKUP(B245,Oranlar!$A$5:$B$24,2,FALSE),0)))</f>
        <v/>
      </c>
      <c r="H245" s="6" t="str">
        <f>IF(G245="","",ROUND(F245*G245/100,2))</f>
        <v/>
      </c>
    </row>
    <row r="246">
      <c r="A246" s="8"/>
      <c r="B246" s="3"/>
      <c r="C246" s="3"/>
      <c r="D246" s="4"/>
      <c r="E246" s="5"/>
      <c r="F246" s="6" t="str">
        <f>IF(D246="","",ROUND(D246/(1+IF(E246="",Oranlar!$B$2,E246)/100),2))</f>
        <v/>
      </c>
      <c r="G246" s="10" t="str">
        <f>IF(OR(B246="",D246=""),"",IF(COUNTIFS(Oranlar!$D$5:$D$104,B246,Oranlar!$E$5:$E$104,C246)&gt;0,SUMIFS(Oranlar!$F$5:$F$104,Oranlar!$D$5:$D$104,B246,Oranlar!$E$5:$E$104,C246),IFERROR(VLOOKUP(B246,Oranlar!$A$5:$B$24,2,FALSE),0)))</f>
        <v/>
      </c>
      <c r="H246" s="6" t="str">
        <f>IF(G246="","",ROUND(F246*G246/100,2))</f>
        <v/>
      </c>
    </row>
    <row r="247">
      <c r="A247" s="8"/>
      <c r="B247" s="3"/>
      <c r="C247" s="3"/>
      <c r="D247" s="4"/>
      <c r="E247" s="5"/>
      <c r="F247" s="6" t="str">
        <f>IF(D247="","",ROUND(D247/(1+IF(E247="",Oranlar!$B$2,E247)/100),2))</f>
        <v/>
      </c>
      <c r="G247" s="10" t="str">
        <f>IF(OR(B247="",D247=""),"",IF(COUNTIFS(Oranlar!$D$5:$D$104,B247,Oranlar!$E$5:$E$104,C247)&gt;0,SUMIFS(Oranlar!$F$5:$F$104,Oranlar!$D$5:$D$104,B247,Oranlar!$E$5:$E$104,C247),IFERROR(VLOOKUP(B247,Oranlar!$A$5:$B$24,2,FALSE),0)))</f>
        <v/>
      </c>
      <c r="H247" s="6" t="str">
        <f>IF(G247="","",ROUND(F247*G247/100,2))</f>
        <v/>
      </c>
    </row>
    <row r="248">
      <c r="A248" s="8"/>
      <c r="B248" s="3"/>
      <c r="C248" s="3"/>
      <c r="D248" s="4"/>
      <c r="E248" s="5"/>
      <c r="F248" s="6" t="str">
        <f>IF(D248="","",ROUND(D248/(1+IF(E248="",Oranlar!$B$2,E248)/100),2))</f>
        <v/>
      </c>
      <c r="G248" s="10" t="str">
        <f>IF(OR(B248="",D248=""),"",IF(COUNTIFS(Oranlar!$D$5:$D$104,B248,Oranlar!$E$5:$E$104,C248)&gt;0,SUMIFS(Oranlar!$F$5:$F$104,Oranlar!$D$5:$D$104,B248,Oranlar!$E$5:$E$104,C248),IFERROR(VLOOKUP(B248,Oranlar!$A$5:$B$24,2,FALSE),0)))</f>
        <v/>
      </c>
      <c r="H248" s="6" t="str">
        <f>IF(G248="","",ROUND(F248*G248/100,2))</f>
        <v/>
      </c>
    </row>
    <row r="249">
      <c r="A249" s="8"/>
      <c r="B249" s="3"/>
      <c r="C249" s="3"/>
      <c r="D249" s="4"/>
      <c r="E249" s="5"/>
      <c r="F249" s="6" t="str">
        <f>IF(D249="","",ROUND(D249/(1+IF(E249="",Oranlar!$B$2,E249)/100),2))</f>
        <v/>
      </c>
      <c r="G249" s="10" t="str">
        <f>IF(OR(B249="",D249=""),"",IF(COUNTIFS(Oranlar!$D$5:$D$104,B249,Oranlar!$E$5:$E$104,C249)&gt;0,SUMIFS(Oranlar!$F$5:$F$104,Oranlar!$D$5:$D$104,B249,Oranlar!$E$5:$E$104,C249),IFERROR(VLOOKUP(B249,Oranlar!$A$5:$B$24,2,FALSE),0)))</f>
        <v/>
      </c>
      <c r="H249" s="6" t="str">
        <f>IF(G249="","",ROUND(F249*G249/100,2))</f>
        <v/>
      </c>
    </row>
    <row r="250">
      <c r="A250" s="8"/>
      <c r="B250" s="3"/>
      <c r="C250" s="3"/>
      <c r="D250" s="4"/>
      <c r="E250" s="5"/>
      <c r="F250" s="6" t="str">
        <f>IF(D250="","",ROUND(D250/(1+IF(E250="",Oranlar!$B$2,E250)/100),2))</f>
        <v/>
      </c>
      <c r="G250" s="10" t="str">
        <f>IF(OR(B250="",D250=""),"",IF(COUNTIFS(Oranlar!$D$5:$D$104,B250,Oranlar!$E$5:$E$104,C250)&gt;0,SUMIFS(Oranlar!$F$5:$F$104,Oranlar!$D$5:$D$104,B250,Oranlar!$E$5:$E$104,C250),IFERROR(VLOOKUP(B250,Oranlar!$A$5:$B$24,2,FALSE),0)))</f>
        <v/>
      </c>
      <c r="H250" s="6" t="str">
        <f>IF(G250="","",ROUND(F250*G250/100,2))</f>
        <v/>
      </c>
    </row>
    <row r="251">
      <c r="A251" s="8"/>
      <c r="B251" s="3"/>
      <c r="C251" s="3"/>
      <c r="D251" s="4"/>
      <c r="E251" s="5"/>
      <c r="F251" s="6" t="str">
        <f>IF(D251="","",ROUND(D251/(1+IF(E251="",Oranlar!$B$2,E251)/100),2))</f>
        <v/>
      </c>
      <c r="G251" s="10" t="str">
        <f>IF(OR(B251="",D251=""),"",IF(COUNTIFS(Oranlar!$D$5:$D$104,B251,Oranlar!$E$5:$E$104,C251)&gt;0,SUMIFS(Oranlar!$F$5:$F$104,Oranlar!$D$5:$D$104,B251,Oranlar!$E$5:$E$104,C251),IFERROR(VLOOKUP(B251,Oranlar!$A$5:$B$24,2,FALSE),0)))</f>
        <v/>
      </c>
      <c r="H251" s="6" t="str">
        <f>IF(G251="","",ROUND(F251*G251/100,2))</f>
        <v/>
      </c>
    </row>
    <row r="252">
      <c r="A252" s="8"/>
      <c r="B252" s="3"/>
      <c r="C252" s="3"/>
      <c r="D252" s="4"/>
      <c r="E252" s="5"/>
      <c r="F252" s="6" t="str">
        <f>IF(D252="","",ROUND(D252/(1+IF(E252="",Oranlar!$B$2,E252)/100),2))</f>
        <v/>
      </c>
      <c r="G252" s="10" t="str">
        <f>IF(OR(B252="",D252=""),"",IF(COUNTIFS(Oranlar!$D$5:$D$104,B252,Oranlar!$E$5:$E$104,C252)&gt;0,SUMIFS(Oranlar!$F$5:$F$104,Oranlar!$D$5:$D$104,B252,Oranlar!$E$5:$E$104,C252),IFERROR(VLOOKUP(B252,Oranlar!$A$5:$B$24,2,FALSE),0)))</f>
        <v/>
      </c>
      <c r="H252" s="6" t="str">
        <f>IF(G252="","",ROUND(F252*G252/100,2))</f>
        <v/>
      </c>
    </row>
    <row r="253">
      <c r="A253" s="8"/>
      <c r="B253" s="3"/>
      <c r="C253" s="3"/>
      <c r="D253" s="4"/>
      <c r="E253" s="5"/>
      <c r="F253" s="6" t="str">
        <f>IF(D253="","",ROUND(D253/(1+IF(E253="",Oranlar!$B$2,E253)/100),2))</f>
        <v/>
      </c>
      <c r="G253" s="10" t="str">
        <f>IF(OR(B253="",D253=""),"",IF(COUNTIFS(Oranlar!$D$5:$D$104,B253,Oranlar!$E$5:$E$104,C253)&gt;0,SUMIFS(Oranlar!$F$5:$F$104,Oranlar!$D$5:$D$104,B253,Oranlar!$E$5:$E$104,C253),IFERROR(VLOOKUP(B253,Oranlar!$A$5:$B$24,2,FALSE),0)))</f>
        <v/>
      </c>
      <c r="H253" s="6" t="str">
        <f>IF(G253="","",ROUND(F253*G253/100,2))</f>
        <v/>
      </c>
    </row>
    <row r="254">
      <c r="A254" s="8"/>
      <c r="B254" s="3"/>
      <c r="C254" s="3"/>
      <c r="D254" s="4"/>
      <c r="E254" s="5"/>
      <c r="F254" s="6" t="str">
        <f>IF(D254="","",ROUND(D254/(1+IF(E254="",Oranlar!$B$2,E254)/100),2))</f>
        <v/>
      </c>
      <c r="G254" s="10" t="str">
        <f>IF(OR(B254="",D254=""),"",IF(COUNTIFS(Oranlar!$D$5:$D$104,B254,Oranlar!$E$5:$E$104,C254)&gt;0,SUMIFS(Oranlar!$F$5:$F$104,Oranlar!$D$5:$D$104,B254,Oranlar!$E$5:$E$104,C254),IFERROR(VLOOKUP(B254,Oranlar!$A$5:$B$24,2,FALSE),0)))</f>
        <v/>
      </c>
      <c r="H254" s="6" t="str">
        <f>IF(G254="","",ROUND(F254*G254/100,2))</f>
        <v/>
      </c>
    </row>
    <row r="255">
      <c r="A255" s="8"/>
      <c r="B255" s="3"/>
      <c r="C255" s="3"/>
      <c r="D255" s="4"/>
      <c r="E255" s="5"/>
      <c r="F255" s="6" t="str">
        <f>IF(D255="","",ROUND(D255/(1+IF(E255="",Oranlar!$B$2,E255)/100),2))</f>
        <v/>
      </c>
      <c r="G255" s="10" t="str">
        <f>IF(OR(B255="",D255=""),"",IF(COUNTIFS(Oranlar!$D$5:$D$104,B255,Oranlar!$E$5:$E$104,C255)&gt;0,SUMIFS(Oranlar!$F$5:$F$104,Oranlar!$D$5:$D$104,B255,Oranlar!$E$5:$E$104,C255),IFERROR(VLOOKUP(B255,Oranlar!$A$5:$B$24,2,FALSE),0)))</f>
        <v/>
      </c>
      <c r="H255" s="6" t="str">
        <f>IF(G255="","",ROUND(F255*G255/100,2))</f>
        <v/>
      </c>
    </row>
    <row r="256">
      <c r="A256" s="8"/>
      <c r="B256" s="3"/>
      <c r="C256" s="3"/>
      <c r="D256" s="4"/>
      <c r="E256" s="5"/>
      <c r="F256" s="6" t="str">
        <f>IF(D256="","",ROUND(D256/(1+IF(E256="",Oranlar!$B$2,E256)/100),2))</f>
        <v/>
      </c>
      <c r="G256" s="10" t="str">
        <f>IF(OR(B256="",D256=""),"",IF(COUNTIFS(Oranlar!$D$5:$D$104,B256,Oranlar!$E$5:$E$104,C256)&gt;0,SUMIFS(Oranlar!$F$5:$F$104,Oranlar!$D$5:$D$104,B256,Oranlar!$E$5:$E$104,C256),IFERROR(VLOOKUP(B256,Oranlar!$A$5:$B$24,2,FALSE),0)))</f>
        <v/>
      </c>
      <c r="H256" s="6" t="str">
        <f>IF(G256="","",ROUND(F256*G256/100,2))</f>
        <v/>
      </c>
    </row>
    <row r="257">
      <c r="A257" s="8"/>
      <c r="B257" s="3"/>
      <c r="C257" s="3"/>
      <c r="D257" s="4"/>
      <c r="E257" s="5"/>
      <c r="F257" s="6" t="str">
        <f>IF(D257="","",ROUND(D257/(1+IF(E257="",Oranlar!$B$2,E257)/100),2))</f>
        <v/>
      </c>
      <c r="G257" s="10" t="str">
        <f>IF(OR(B257="",D257=""),"",IF(COUNTIFS(Oranlar!$D$5:$D$104,B257,Oranlar!$E$5:$E$104,C257)&gt;0,SUMIFS(Oranlar!$F$5:$F$104,Oranlar!$D$5:$D$104,B257,Oranlar!$E$5:$E$104,C257),IFERROR(VLOOKUP(B257,Oranlar!$A$5:$B$24,2,FALSE),0)))</f>
        <v/>
      </c>
      <c r="H257" s="6" t="str">
        <f>IF(G257="","",ROUND(F257*G257/100,2))</f>
        <v/>
      </c>
    </row>
    <row r="258">
      <c r="A258" s="8"/>
      <c r="B258" s="3"/>
      <c r="C258" s="3"/>
      <c r="D258" s="4"/>
      <c r="E258" s="5"/>
      <c r="F258" s="6" t="str">
        <f>IF(D258="","",ROUND(D258/(1+IF(E258="",Oranlar!$B$2,E258)/100),2))</f>
        <v/>
      </c>
      <c r="G258" s="10" t="str">
        <f>IF(OR(B258="",D258=""),"",IF(COUNTIFS(Oranlar!$D$5:$D$104,B258,Oranlar!$E$5:$E$104,C258)&gt;0,SUMIFS(Oranlar!$F$5:$F$104,Oranlar!$D$5:$D$104,B258,Oranlar!$E$5:$E$104,C258),IFERROR(VLOOKUP(B258,Oranlar!$A$5:$B$24,2,FALSE),0)))</f>
        <v/>
      </c>
      <c r="H258" s="6" t="str">
        <f>IF(G258="","",ROUND(F258*G258/100,2))</f>
        <v/>
      </c>
    </row>
    <row r="259">
      <c r="A259" s="8"/>
      <c r="B259" s="3"/>
      <c r="C259" s="3"/>
      <c r="D259" s="4"/>
      <c r="E259" s="5"/>
      <c r="F259" s="6" t="str">
        <f>IF(D259="","",ROUND(D259/(1+IF(E259="",Oranlar!$B$2,E259)/100),2))</f>
        <v/>
      </c>
      <c r="G259" s="10" t="str">
        <f>IF(OR(B259="",D259=""),"",IF(COUNTIFS(Oranlar!$D$5:$D$104,B259,Oranlar!$E$5:$E$104,C259)&gt;0,SUMIFS(Oranlar!$F$5:$F$104,Oranlar!$D$5:$D$104,B259,Oranlar!$E$5:$E$104,C259),IFERROR(VLOOKUP(B259,Oranlar!$A$5:$B$24,2,FALSE),0)))</f>
        <v/>
      </c>
      <c r="H259" s="6" t="str">
        <f>IF(G259="","",ROUND(F259*G259/100,2))</f>
        <v/>
      </c>
    </row>
    <row r="260">
      <c r="A260" s="8"/>
      <c r="B260" s="3"/>
      <c r="C260" s="3"/>
      <c r="D260" s="4"/>
      <c r="E260" s="5"/>
      <c r="F260" s="6" t="str">
        <f>IF(D260="","",ROUND(D260/(1+IF(E260="",Oranlar!$B$2,E260)/100),2))</f>
        <v/>
      </c>
      <c r="G260" s="10" t="str">
        <f>IF(OR(B260="",D260=""),"",IF(COUNTIFS(Oranlar!$D$5:$D$104,B260,Oranlar!$E$5:$E$104,C260)&gt;0,SUMIFS(Oranlar!$F$5:$F$104,Oranlar!$D$5:$D$104,B260,Oranlar!$E$5:$E$104,C260),IFERROR(VLOOKUP(B260,Oranlar!$A$5:$B$24,2,FALSE),0)))</f>
        <v/>
      </c>
      <c r="H260" s="6" t="str">
        <f>IF(G260="","",ROUND(F260*G260/100,2))</f>
        <v/>
      </c>
    </row>
    <row r="261">
      <c r="A261" s="8"/>
      <c r="B261" s="3"/>
      <c r="C261" s="3"/>
      <c r="D261" s="4"/>
      <c r="E261" s="5"/>
      <c r="F261" s="6" t="str">
        <f>IF(D261="","",ROUND(D261/(1+IF(E261="",Oranlar!$B$2,E261)/100),2))</f>
        <v/>
      </c>
      <c r="G261" s="10" t="str">
        <f>IF(OR(B261="",D261=""),"",IF(COUNTIFS(Oranlar!$D$5:$D$104,B261,Oranlar!$E$5:$E$104,C261)&gt;0,SUMIFS(Oranlar!$F$5:$F$104,Oranlar!$D$5:$D$104,B261,Oranlar!$E$5:$E$104,C261),IFERROR(VLOOKUP(B261,Oranlar!$A$5:$B$24,2,FALSE),0)))</f>
        <v/>
      </c>
      <c r="H261" s="6" t="str">
        <f>IF(G261="","",ROUND(F261*G261/100,2))</f>
        <v/>
      </c>
    </row>
    <row r="262">
      <c r="A262" s="8"/>
      <c r="B262" s="3"/>
      <c r="C262" s="3"/>
      <c r="D262" s="4"/>
      <c r="E262" s="5"/>
      <c r="F262" s="6" t="str">
        <f>IF(D262="","",ROUND(D262/(1+IF(E262="",Oranlar!$B$2,E262)/100),2))</f>
        <v/>
      </c>
      <c r="G262" s="10" t="str">
        <f>IF(OR(B262="",D262=""),"",IF(COUNTIFS(Oranlar!$D$5:$D$104,B262,Oranlar!$E$5:$E$104,C262)&gt;0,SUMIFS(Oranlar!$F$5:$F$104,Oranlar!$D$5:$D$104,B262,Oranlar!$E$5:$E$104,C262),IFERROR(VLOOKUP(B262,Oranlar!$A$5:$B$24,2,FALSE),0)))</f>
        <v/>
      </c>
      <c r="H262" s="6" t="str">
        <f>IF(G262="","",ROUND(F262*G262/100,2))</f>
        <v/>
      </c>
    </row>
    <row r="263">
      <c r="A263" s="8"/>
      <c r="B263" s="3"/>
      <c r="C263" s="3"/>
      <c r="D263" s="4"/>
      <c r="E263" s="5"/>
      <c r="F263" s="6" t="str">
        <f>IF(D263="","",ROUND(D263/(1+IF(E263="",Oranlar!$B$2,E263)/100),2))</f>
        <v/>
      </c>
      <c r="G263" s="10" t="str">
        <f>IF(OR(B263="",D263=""),"",IF(COUNTIFS(Oranlar!$D$5:$D$104,B263,Oranlar!$E$5:$E$104,C263)&gt;0,SUMIFS(Oranlar!$F$5:$F$104,Oranlar!$D$5:$D$104,B263,Oranlar!$E$5:$E$104,C263),IFERROR(VLOOKUP(B263,Oranlar!$A$5:$B$24,2,FALSE),0)))</f>
        <v/>
      </c>
      <c r="H263" s="6" t="str">
        <f>IF(G263="","",ROUND(F263*G263/100,2))</f>
        <v/>
      </c>
    </row>
    <row r="264">
      <c r="A264" s="8"/>
      <c r="B264" s="3"/>
      <c r="C264" s="3"/>
      <c r="D264" s="4"/>
      <c r="E264" s="5"/>
      <c r="F264" s="6" t="str">
        <f>IF(D264="","",ROUND(D264/(1+IF(E264="",Oranlar!$B$2,E264)/100),2))</f>
        <v/>
      </c>
      <c r="G264" s="10" t="str">
        <f>IF(OR(B264="",D264=""),"",IF(COUNTIFS(Oranlar!$D$5:$D$104,B264,Oranlar!$E$5:$E$104,C264)&gt;0,SUMIFS(Oranlar!$F$5:$F$104,Oranlar!$D$5:$D$104,B264,Oranlar!$E$5:$E$104,C264),IFERROR(VLOOKUP(B264,Oranlar!$A$5:$B$24,2,FALSE),0)))</f>
        <v/>
      </c>
      <c r="H264" s="6" t="str">
        <f>IF(G264="","",ROUND(F264*G264/100,2))</f>
        <v/>
      </c>
    </row>
    <row r="265">
      <c r="A265" s="8"/>
      <c r="B265" s="3"/>
      <c r="C265" s="3"/>
      <c r="D265" s="4"/>
      <c r="E265" s="5"/>
      <c r="F265" s="6" t="str">
        <f>IF(D265="","",ROUND(D265/(1+IF(E265="",Oranlar!$B$2,E265)/100),2))</f>
        <v/>
      </c>
      <c r="G265" s="10" t="str">
        <f>IF(OR(B265="",D265=""),"",IF(COUNTIFS(Oranlar!$D$5:$D$104,B265,Oranlar!$E$5:$E$104,C265)&gt;0,SUMIFS(Oranlar!$F$5:$F$104,Oranlar!$D$5:$D$104,B265,Oranlar!$E$5:$E$104,C265),IFERROR(VLOOKUP(B265,Oranlar!$A$5:$B$24,2,FALSE),0)))</f>
        <v/>
      </c>
      <c r="H265" s="6" t="str">
        <f>IF(G265="","",ROUND(F265*G265/100,2))</f>
        <v/>
      </c>
    </row>
    <row r="266">
      <c r="A266" s="8"/>
      <c r="B266" s="3"/>
      <c r="C266" s="3"/>
      <c r="D266" s="4"/>
      <c r="E266" s="5"/>
      <c r="F266" s="6" t="str">
        <f>IF(D266="","",ROUND(D266/(1+IF(E266="",Oranlar!$B$2,E266)/100),2))</f>
        <v/>
      </c>
      <c r="G266" s="10" t="str">
        <f>IF(OR(B266="",D266=""),"",IF(COUNTIFS(Oranlar!$D$5:$D$104,B266,Oranlar!$E$5:$E$104,C266)&gt;0,SUMIFS(Oranlar!$F$5:$F$104,Oranlar!$D$5:$D$104,B266,Oranlar!$E$5:$E$104,C266),IFERROR(VLOOKUP(B266,Oranlar!$A$5:$B$24,2,FALSE),0)))</f>
        <v/>
      </c>
      <c r="H266" s="6" t="str">
        <f>IF(G266="","",ROUND(F266*G266/100,2))</f>
        <v/>
      </c>
    </row>
    <row r="267">
      <c r="A267" s="8"/>
      <c r="B267" s="3"/>
      <c r="C267" s="3"/>
      <c r="D267" s="4"/>
      <c r="E267" s="5"/>
      <c r="F267" s="6" t="str">
        <f>IF(D267="","",ROUND(D267/(1+IF(E267="",Oranlar!$B$2,E267)/100),2))</f>
        <v/>
      </c>
      <c r="G267" s="10" t="str">
        <f>IF(OR(B267="",D267=""),"",IF(COUNTIFS(Oranlar!$D$5:$D$104,B267,Oranlar!$E$5:$E$104,C267)&gt;0,SUMIFS(Oranlar!$F$5:$F$104,Oranlar!$D$5:$D$104,B267,Oranlar!$E$5:$E$104,C267),IFERROR(VLOOKUP(B267,Oranlar!$A$5:$B$24,2,FALSE),0)))</f>
        <v/>
      </c>
      <c r="H267" s="6" t="str">
        <f>IF(G267="","",ROUND(F267*G267/100,2))</f>
        <v/>
      </c>
    </row>
    <row r="268">
      <c r="A268" s="8"/>
      <c r="B268" s="3"/>
      <c r="C268" s="3"/>
      <c r="D268" s="4"/>
      <c r="E268" s="5"/>
      <c r="F268" s="6" t="str">
        <f>IF(D268="","",ROUND(D268/(1+IF(E268="",Oranlar!$B$2,E268)/100),2))</f>
        <v/>
      </c>
      <c r="G268" s="10" t="str">
        <f>IF(OR(B268="",D268=""),"",IF(COUNTIFS(Oranlar!$D$5:$D$104,B268,Oranlar!$E$5:$E$104,C268)&gt;0,SUMIFS(Oranlar!$F$5:$F$104,Oranlar!$D$5:$D$104,B268,Oranlar!$E$5:$E$104,C268),IFERROR(VLOOKUP(B268,Oranlar!$A$5:$B$24,2,FALSE),0)))</f>
        <v/>
      </c>
      <c r="H268" s="6" t="str">
        <f>IF(G268="","",ROUND(F268*G268/100,2))</f>
        <v/>
      </c>
    </row>
    <row r="269">
      <c r="A269" s="8"/>
      <c r="B269" s="3"/>
      <c r="C269" s="3"/>
      <c r="D269" s="4"/>
      <c r="E269" s="5"/>
      <c r="F269" s="6" t="str">
        <f>IF(D269="","",ROUND(D269/(1+IF(E269="",Oranlar!$B$2,E269)/100),2))</f>
        <v/>
      </c>
      <c r="G269" s="10" t="str">
        <f>IF(OR(B269="",D269=""),"",IF(COUNTIFS(Oranlar!$D$5:$D$104,B269,Oranlar!$E$5:$E$104,C269)&gt;0,SUMIFS(Oranlar!$F$5:$F$104,Oranlar!$D$5:$D$104,B269,Oranlar!$E$5:$E$104,C269),IFERROR(VLOOKUP(B269,Oranlar!$A$5:$B$24,2,FALSE),0)))</f>
        <v/>
      </c>
      <c r="H269" s="6" t="str">
        <f>IF(G269="","",ROUND(F269*G269/100,2))</f>
        <v/>
      </c>
    </row>
    <row r="270">
      <c r="A270" s="8"/>
      <c r="B270" s="3"/>
      <c r="C270" s="3"/>
      <c r="D270" s="4"/>
      <c r="E270" s="5"/>
      <c r="F270" s="6" t="str">
        <f>IF(D270="","",ROUND(D270/(1+IF(E270="",Oranlar!$B$2,E270)/100),2))</f>
        <v/>
      </c>
      <c r="G270" s="10" t="str">
        <f>IF(OR(B270="",D270=""),"",IF(COUNTIFS(Oranlar!$D$5:$D$104,B270,Oranlar!$E$5:$E$104,C270)&gt;0,SUMIFS(Oranlar!$F$5:$F$104,Oranlar!$D$5:$D$104,B270,Oranlar!$E$5:$E$104,C270),IFERROR(VLOOKUP(B270,Oranlar!$A$5:$B$24,2,FALSE),0)))</f>
        <v/>
      </c>
      <c r="H270" s="6" t="str">
        <f>IF(G270="","",ROUND(F270*G270/100,2))</f>
        <v/>
      </c>
    </row>
    <row r="271">
      <c r="A271" s="8"/>
      <c r="B271" s="3"/>
      <c r="C271" s="3"/>
      <c r="D271" s="4"/>
      <c r="E271" s="5"/>
      <c r="F271" s="6" t="str">
        <f>IF(D271="","",ROUND(D271/(1+IF(E271="",Oranlar!$B$2,E271)/100),2))</f>
        <v/>
      </c>
      <c r="G271" s="10" t="str">
        <f>IF(OR(B271="",D271=""),"",IF(COUNTIFS(Oranlar!$D$5:$D$104,B271,Oranlar!$E$5:$E$104,C271)&gt;0,SUMIFS(Oranlar!$F$5:$F$104,Oranlar!$D$5:$D$104,B271,Oranlar!$E$5:$E$104,C271),IFERROR(VLOOKUP(B271,Oranlar!$A$5:$B$24,2,FALSE),0)))</f>
        <v/>
      </c>
      <c r="H271" s="6" t="str">
        <f>IF(G271="","",ROUND(F271*G271/100,2))</f>
        <v/>
      </c>
    </row>
    <row r="272">
      <c r="A272" s="8"/>
      <c r="B272" s="3"/>
      <c r="C272" s="3"/>
      <c r="D272" s="4"/>
      <c r="E272" s="5"/>
      <c r="F272" s="6" t="str">
        <f>IF(D272="","",ROUND(D272/(1+IF(E272="",Oranlar!$B$2,E272)/100),2))</f>
        <v/>
      </c>
      <c r="G272" s="10" t="str">
        <f>IF(OR(B272="",D272=""),"",IF(COUNTIFS(Oranlar!$D$5:$D$104,B272,Oranlar!$E$5:$E$104,C272)&gt;0,SUMIFS(Oranlar!$F$5:$F$104,Oranlar!$D$5:$D$104,B272,Oranlar!$E$5:$E$104,C272),IFERROR(VLOOKUP(B272,Oranlar!$A$5:$B$24,2,FALSE),0)))</f>
        <v/>
      </c>
      <c r="H272" s="6" t="str">
        <f>IF(G272="","",ROUND(F272*G272/100,2))</f>
        <v/>
      </c>
    </row>
    <row r="273">
      <c r="A273" s="8"/>
      <c r="B273" s="3"/>
      <c r="C273" s="3"/>
      <c r="D273" s="4"/>
      <c r="E273" s="5"/>
      <c r="F273" s="6" t="str">
        <f>IF(D273="","",ROUND(D273/(1+IF(E273="",Oranlar!$B$2,E273)/100),2))</f>
        <v/>
      </c>
      <c r="G273" s="10" t="str">
        <f>IF(OR(B273="",D273=""),"",IF(COUNTIFS(Oranlar!$D$5:$D$104,B273,Oranlar!$E$5:$E$104,C273)&gt;0,SUMIFS(Oranlar!$F$5:$F$104,Oranlar!$D$5:$D$104,B273,Oranlar!$E$5:$E$104,C273),IFERROR(VLOOKUP(B273,Oranlar!$A$5:$B$24,2,FALSE),0)))</f>
        <v/>
      </c>
      <c r="H273" s="6" t="str">
        <f>IF(G273="","",ROUND(F273*G273/100,2))</f>
        <v/>
      </c>
    </row>
    <row r="274">
      <c r="A274" s="8"/>
      <c r="B274" s="3"/>
      <c r="C274" s="3"/>
      <c r="D274" s="4"/>
      <c r="E274" s="5"/>
      <c r="F274" s="6" t="str">
        <f>IF(D274="","",ROUND(D274/(1+IF(E274="",Oranlar!$B$2,E274)/100),2))</f>
        <v/>
      </c>
      <c r="G274" s="10" t="str">
        <f>IF(OR(B274="",D274=""),"",IF(COUNTIFS(Oranlar!$D$5:$D$104,B274,Oranlar!$E$5:$E$104,C274)&gt;0,SUMIFS(Oranlar!$F$5:$F$104,Oranlar!$D$5:$D$104,B274,Oranlar!$E$5:$E$104,C274),IFERROR(VLOOKUP(B274,Oranlar!$A$5:$B$24,2,FALSE),0)))</f>
        <v/>
      </c>
      <c r="H274" s="6" t="str">
        <f>IF(G274="","",ROUND(F274*G274/100,2))</f>
        <v/>
      </c>
    </row>
    <row r="275">
      <c r="A275" s="8"/>
      <c r="B275" s="3"/>
      <c r="C275" s="3"/>
      <c r="D275" s="4"/>
      <c r="E275" s="5"/>
      <c r="F275" s="6" t="str">
        <f>IF(D275="","",ROUND(D275/(1+IF(E275="",Oranlar!$B$2,E275)/100),2))</f>
        <v/>
      </c>
      <c r="G275" s="10" t="str">
        <f>IF(OR(B275="",D275=""),"",IF(COUNTIFS(Oranlar!$D$5:$D$104,B275,Oranlar!$E$5:$E$104,C275)&gt;0,SUMIFS(Oranlar!$F$5:$F$104,Oranlar!$D$5:$D$104,B275,Oranlar!$E$5:$E$104,C275),IFERROR(VLOOKUP(B275,Oranlar!$A$5:$B$24,2,FALSE),0)))</f>
        <v/>
      </c>
      <c r="H275" s="6" t="str">
        <f>IF(G275="","",ROUND(F275*G275/100,2))</f>
        <v/>
      </c>
    </row>
    <row r="276">
      <c r="A276" s="8"/>
      <c r="B276" s="3"/>
      <c r="C276" s="3"/>
      <c r="D276" s="4"/>
      <c r="E276" s="5"/>
      <c r="F276" s="6" t="str">
        <f>IF(D276="","",ROUND(D276/(1+IF(E276="",Oranlar!$B$2,E276)/100),2))</f>
        <v/>
      </c>
      <c r="G276" s="10" t="str">
        <f>IF(OR(B276="",D276=""),"",IF(COUNTIFS(Oranlar!$D$5:$D$104,B276,Oranlar!$E$5:$E$104,C276)&gt;0,SUMIFS(Oranlar!$F$5:$F$104,Oranlar!$D$5:$D$104,B276,Oranlar!$E$5:$E$104,C276),IFERROR(VLOOKUP(B276,Oranlar!$A$5:$B$24,2,FALSE),0)))</f>
        <v/>
      </c>
      <c r="H276" s="6" t="str">
        <f>IF(G276="","",ROUND(F276*G276/100,2))</f>
        <v/>
      </c>
    </row>
    <row r="277">
      <c r="A277" s="8"/>
      <c r="B277" s="3"/>
      <c r="C277" s="3"/>
      <c r="D277" s="4"/>
      <c r="E277" s="5"/>
      <c r="F277" s="6" t="str">
        <f>IF(D277="","",ROUND(D277/(1+IF(E277="",Oranlar!$B$2,E277)/100),2))</f>
        <v/>
      </c>
      <c r="G277" s="10" t="str">
        <f>IF(OR(B277="",D277=""),"",IF(COUNTIFS(Oranlar!$D$5:$D$104,B277,Oranlar!$E$5:$E$104,C277)&gt;0,SUMIFS(Oranlar!$F$5:$F$104,Oranlar!$D$5:$D$104,B277,Oranlar!$E$5:$E$104,C277),IFERROR(VLOOKUP(B277,Oranlar!$A$5:$B$24,2,FALSE),0)))</f>
        <v/>
      </c>
      <c r="H277" s="6" t="str">
        <f>IF(G277="","",ROUND(F277*G277/100,2))</f>
        <v/>
      </c>
    </row>
    <row r="278">
      <c r="A278" s="8"/>
      <c r="B278" s="3"/>
      <c r="C278" s="3"/>
      <c r="D278" s="4"/>
      <c r="E278" s="5"/>
      <c r="F278" s="6" t="str">
        <f>IF(D278="","",ROUND(D278/(1+IF(E278="",Oranlar!$B$2,E278)/100),2))</f>
        <v/>
      </c>
      <c r="G278" s="10" t="str">
        <f>IF(OR(B278="",D278=""),"",IF(COUNTIFS(Oranlar!$D$5:$D$104,B278,Oranlar!$E$5:$E$104,C278)&gt;0,SUMIFS(Oranlar!$F$5:$F$104,Oranlar!$D$5:$D$104,B278,Oranlar!$E$5:$E$104,C278),IFERROR(VLOOKUP(B278,Oranlar!$A$5:$B$24,2,FALSE),0)))</f>
        <v/>
      </c>
      <c r="H278" s="6" t="str">
        <f>IF(G278="","",ROUND(F278*G278/100,2))</f>
        <v/>
      </c>
    </row>
    <row r="279">
      <c r="A279" s="8"/>
      <c r="B279" s="3"/>
      <c r="C279" s="3"/>
      <c r="D279" s="4"/>
      <c r="E279" s="5"/>
      <c r="F279" s="6" t="str">
        <f>IF(D279="","",ROUND(D279/(1+IF(E279="",Oranlar!$B$2,E279)/100),2))</f>
        <v/>
      </c>
      <c r="G279" s="10" t="str">
        <f>IF(OR(B279="",D279=""),"",IF(COUNTIFS(Oranlar!$D$5:$D$104,B279,Oranlar!$E$5:$E$104,C279)&gt;0,SUMIFS(Oranlar!$F$5:$F$104,Oranlar!$D$5:$D$104,B279,Oranlar!$E$5:$E$104,C279),IFERROR(VLOOKUP(B279,Oranlar!$A$5:$B$24,2,FALSE),0)))</f>
        <v/>
      </c>
      <c r="H279" s="6" t="str">
        <f>IF(G279="","",ROUND(F279*G279/100,2))</f>
        <v/>
      </c>
    </row>
    <row r="280">
      <c r="A280" s="8"/>
      <c r="B280" s="3"/>
      <c r="C280" s="3"/>
      <c r="D280" s="4"/>
      <c r="E280" s="5"/>
      <c r="F280" s="6" t="str">
        <f>IF(D280="","",ROUND(D280/(1+IF(E280="",Oranlar!$B$2,E280)/100),2))</f>
        <v/>
      </c>
      <c r="G280" s="10" t="str">
        <f>IF(OR(B280="",D280=""),"",IF(COUNTIFS(Oranlar!$D$5:$D$104,B280,Oranlar!$E$5:$E$104,C280)&gt;0,SUMIFS(Oranlar!$F$5:$F$104,Oranlar!$D$5:$D$104,B280,Oranlar!$E$5:$E$104,C280),IFERROR(VLOOKUP(B280,Oranlar!$A$5:$B$24,2,FALSE),0)))</f>
        <v/>
      </c>
      <c r="H280" s="6" t="str">
        <f>IF(G280="","",ROUND(F280*G280/100,2))</f>
        <v/>
      </c>
    </row>
    <row r="281">
      <c r="A281" s="8"/>
      <c r="B281" s="3"/>
      <c r="C281" s="3"/>
      <c r="D281" s="4"/>
      <c r="E281" s="5"/>
      <c r="F281" s="6" t="str">
        <f>IF(D281="","",ROUND(D281/(1+IF(E281="",Oranlar!$B$2,E281)/100),2))</f>
        <v/>
      </c>
      <c r="G281" s="10" t="str">
        <f>IF(OR(B281="",D281=""),"",IF(COUNTIFS(Oranlar!$D$5:$D$104,B281,Oranlar!$E$5:$E$104,C281)&gt;0,SUMIFS(Oranlar!$F$5:$F$104,Oranlar!$D$5:$D$104,B281,Oranlar!$E$5:$E$104,C281),IFERROR(VLOOKUP(B281,Oranlar!$A$5:$B$24,2,FALSE),0)))</f>
        <v/>
      </c>
      <c r="H281" s="6" t="str">
        <f>IF(G281="","",ROUND(F281*G281/100,2))</f>
        <v/>
      </c>
    </row>
    <row r="282">
      <c r="A282" s="8"/>
      <c r="B282" s="3"/>
      <c r="C282" s="3"/>
      <c r="D282" s="4"/>
      <c r="E282" s="5"/>
      <c r="F282" s="6" t="str">
        <f>IF(D282="","",ROUND(D282/(1+IF(E282="",Oranlar!$B$2,E282)/100),2))</f>
        <v/>
      </c>
      <c r="G282" s="10" t="str">
        <f>IF(OR(B282="",D282=""),"",IF(COUNTIFS(Oranlar!$D$5:$D$104,B282,Oranlar!$E$5:$E$104,C282)&gt;0,SUMIFS(Oranlar!$F$5:$F$104,Oranlar!$D$5:$D$104,B282,Oranlar!$E$5:$E$104,C282),IFERROR(VLOOKUP(B282,Oranlar!$A$5:$B$24,2,FALSE),0)))</f>
        <v/>
      </c>
      <c r="H282" s="6" t="str">
        <f>IF(G282="","",ROUND(F282*G282/100,2))</f>
        <v/>
      </c>
    </row>
    <row r="283">
      <c r="A283" s="8"/>
      <c r="B283" s="3"/>
      <c r="C283" s="3"/>
      <c r="D283" s="4"/>
      <c r="E283" s="5"/>
      <c r="F283" s="6" t="str">
        <f>IF(D283="","",ROUND(D283/(1+IF(E283="",Oranlar!$B$2,E283)/100),2))</f>
        <v/>
      </c>
      <c r="G283" s="10" t="str">
        <f>IF(OR(B283="",D283=""),"",IF(COUNTIFS(Oranlar!$D$5:$D$104,B283,Oranlar!$E$5:$E$104,C283)&gt;0,SUMIFS(Oranlar!$F$5:$F$104,Oranlar!$D$5:$D$104,B283,Oranlar!$E$5:$E$104,C283),IFERROR(VLOOKUP(B283,Oranlar!$A$5:$B$24,2,FALSE),0)))</f>
        <v/>
      </c>
      <c r="H283" s="6" t="str">
        <f>IF(G283="","",ROUND(F283*G283/100,2))</f>
        <v/>
      </c>
    </row>
    <row r="284">
      <c r="A284" s="8"/>
      <c r="B284" s="3"/>
      <c r="C284" s="3"/>
      <c r="D284" s="4"/>
      <c r="E284" s="5"/>
      <c r="F284" s="6" t="str">
        <f>IF(D284="","",ROUND(D284/(1+IF(E284="",Oranlar!$B$2,E284)/100),2))</f>
        <v/>
      </c>
      <c r="G284" s="10" t="str">
        <f>IF(OR(B284="",D284=""),"",IF(COUNTIFS(Oranlar!$D$5:$D$104,B284,Oranlar!$E$5:$E$104,C284)&gt;0,SUMIFS(Oranlar!$F$5:$F$104,Oranlar!$D$5:$D$104,B284,Oranlar!$E$5:$E$104,C284),IFERROR(VLOOKUP(B284,Oranlar!$A$5:$B$24,2,FALSE),0)))</f>
        <v/>
      </c>
      <c r="H284" s="6" t="str">
        <f>IF(G284="","",ROUND(F284*G284/100,2))</f>
        <v/>
      </c>
    </row>
    <row r="285">
      <c r="A285" s="8"/>
      <c r="B285" s="3"/>
      <c r="C285" s="3"/>
      <c r="D285" s="4"/>
      <c r="E285" s="5"/>
      <c r="F285" s="6" t="str">
        <f>IF(D285="","",ROUND(D285/(1+IF(E285="",Oranlar!$B$2,E285)/100),2))</f>
        <v/>
      </c>
      <c r="G285" s="10" t="str">
        <f>IF(OR(B285="",D285=""),"",IF(COUNTIFS(Oranlar!$D$5:$D$104,B285,Oranlar!$E$5:$E$104,C285)&gt;0,SUMIFS(Oranlar!$F$5:$F$104,Oranlar!$D$5:$D$104,B285,Oranlar!$E$5:$E$104,C285),IFERROR(VLOOKUP(B285,Oranlar!$A$5:$B$24,2,FALSE),0)))</f>
        <v/>
      </c>
      <c r="H285" s="6" t="str">
        <f>IF(G285="","",ROUND(F285*G285/100,2))</f>
        <v/>
      </c>
    </row>
    <row r="286">
      <c r="A286" s="8"/>
      <c r="B286" s="3"/>
      <c r="C286" s="3"/>
      <c r="D286" s="4"/>
      <c r="E286" s="5"/>
      <c r="F286" s="6" t="str">
        <f>IF(D286="","",ROUND(D286/(1+IF(E286="",Oranlar!$B$2,E286)/100),2))</f>
        <v/>
      </c>
      <c r="G286" s="10" t="str">
        <f>IF(OR(B286="",D286=""),"",IF(COUNTIFS(Oranlar!$D$5:$D$104,B286,Oranlar!$E$5:$E$104,C286)&gt;0,SUMIFS(Oranlar!$F$5:$F$104,Oranlar!$D$5:$D$104,B286,Oranlar!$E$5:$E$104,C286),IFERROR(VLOOKUP(B286,Oranlar!$A$5:$B$24,2,FALSE),0)))</f>
        <v/>
      </c>
      <c r="H286" s="6" t="str">
        <f>IF(G286="","",ROUND(F286*G286/100,2))</f>
        <v/>
      </c>
    </row>
    <row r="287">
      <c r="A287" s="8"/>
      <c r="B287" s="3"/>
      <c r="C287" s="3"/>
      <c r="D287" s="4"/>
      <c r="E287" s="5"/>
      <c r="F287" s="6" t="str">
        <f>IF(D287="","",ROUND(D287/(1+IF(E287="",Oranlar!$B$2,E287)/100),2))</f>
        <v/>
      </c>
      <c r="G287" s="10" t="str">
        <f>IF(OR(B287="",D287=""),"",IF(COUNTIFS(Oranlar!$D$5:$D$104,B287,Oranlar!$E$5:$E$104,C287)&gt;0,SUMIFS(Oranlar!$F$5:$F$104,Oranlar!$D$5:$D$104,B287,Oranlar!$E$5:$E$104,C287),IFERROR(VLOOKUP(B287,Oranlar!$A$5:$B$24,2,FALSE),0)))</f>
        <v/>
      </c>
      <c r="H287" s="6" t="str">
        <f>IF(G287="","",ROUND(F287*G287/100,2))</f>
        <v/>
      </c>
    </row>
    <row r="288">
      <c r="A288" s="8"/>
      <c r="B288" s="3"/>
      <c r="C288" s="3"/>
      <c r="D288" s="4"/>
      <c r="E288" s="5"/>
      <c r="F288" s="6" t="str">
        <f>IF(D288="","",ROUND(D288/(1+IF(E288="",Oranlar!$B$2,E288)/100),2))</f>
        <v/>
      </c>
      <c r="G288" s="10" t="str">
        <f>IF(OR(B288="",D288=""),"",IF(COUNTIFS(Oranlar!$D$5:$D$104,B288,Oranlar!$E$5:$E$104,C288)&gt;0,SUMIFS(Oranlar!$F$5:$F$104,Oranlar!$D$5:$D$104,B288,Oranlar!$E$5:$E$104,C288),IFERROR(VLOOKUP(B288,Oranlar!$A$5:$B$24,2,FALSE),0)))</f>
        <v/>
      </c>
      <c r="H288" s="6" t="str">
        <f>IF(G288="","",ROUND(F288*G288/100,2))</f>
        <v/>
      </c>
    </row>
    <row r="289">
      <c r="A289" s="8"/>
      <c r="B289" s="3"/>
      <c r="C289" s="3"/>
      <c r="D289" s="4"/>
      <c r="E289" s="5"/>
      <c r="F289" s="6" t="str">
        <f>IF(D289="","",ROUND(D289/(1+IF(E289="",Oranlar!$B$2,E289)/100),2))</f>
        <v/>
      </c>
      <c r="G289" s="10" t="str">
        <f>IF(OR(B289="",D289=""),"",IF(COUNTIFS(Oranlar!$D$5:$D$104,B289,Oranlar!$E$5:$E$104,C289)&gt;0,SUMIFS(Oranlar!$F$5:$F$104,Oranlar!$D$5:$D$104,B289,Oranlar!$E$5:$E$104,C289),IFERROR(VLOOKUP(B289,Oranlar!$A$5:$B$24,2,FALSE),0)))</f>
        <v/>
      </c>
      <c r="H289" s="6" t="str">
        <f>IF(G289="","",ROUND(F289*G289/100,2))</f>
        <v/>
      </c>
    </row>
    <row r="290">
      <c r="A290" s="8"/>
      <c r="B290" s="3"/>
      <c r="C290" s="3"/>
      <c r="D290" s="4"/>
      <c r="E290" s="5"/>
      <c r="F290" s="6" t="str">
        <f>IF(D290="","",ROUND(D290/(1+IF(E290="",Oranlar!$B$2,E290)/100),2))</f>
        <v/>
      </c>
      <c r="G290" s="10" t="str">
        <f>IF(OR(B290="",D290=""),"",IF(COUNTIFS(Oranlar!$D$5:$D$104,B290,Oranlar!$E$5:$E$104,C290)&gt;0,SUMIFS(Oranlar!$F$5:$F$104,Oranlar!$D$5:$D$104,B290,Oranlar!$E$5:$E$104,C290),IFERROR(VLOOKUP(B290,Oranlar!$A$5:$B$24,2,FALSE),0)))</f>
        <v/>
      </c>
      <c r="H290" s="6" t="str">
        <f>IF(G290="","",ROUND(F290*G290/100,2))</f>
        <v/>
      </c>
    </row>
    <row r="291">
      <c r="A291" s="8"/>
      <c r="B291" s="3"/>
      <c r="C291" s="3"/>
      <c r="D291" s="4"/>
      <c r="E291" s="5"/>
      <c r="F291" s="6" t="str">
        <f>IF(D291="","",ROUND(D291/(1+IF(E291="",Oranlar!$B$2,E291)/100),2))</f>
        <v/>
      </c>
      <c r="G291" s="10" t="str">
        <f>IF(OR(B291="",D291=""),"",IF(COUNTIFS(Oranlar!$D$5:$D$104,B291,Oranlar!$E$5:$E$104,C291)&gt;0,SUMIFS(Oranlar!$F$5:$F$104,Oranlar!$D$5:$D$104,B291,Oranlar!$E$5:$E$104,C291),IFERROR(VLOOKUP(B291,Oranlar!$A$5:$B$24,2,FALSE),0)))</f>
        <v/>
      </c>
      <c r="H291" s="6" t="str">
        <f>IF(G291="","",ROUND(F291*G291/100,2))</f>
        <v/>
      </c>
    </row>
    <row r="292">
      <c r="A292" s="8"/>
      <c r="B292" s="3"/>
      <c r="C292" s="3"/>
      <c r="D292" s="4"/>
      <c r="E292" s="5"/>
      <c r="F292" s="6" t="str">
        <f>IF(D292="","",ROUND(D292/(1+IF(E292="",Oranlar!$B$2,E292)/100),2))</f>
        <v/>
      </c>
      <c r="G292" s="10" t="str">
        <f>IF(OR(B292="",D292=""),"",IF(COUNTIFS(Oranlar!$D$5:$D$104,B292,Oranlar!$E$5:$E$104,C292)&gt;0,SUMIFS(Oranlar!$F$5:$F$104,Oranlar!$D$5:$D$104,B292,Oranlar!$E$5:$E$104,C292),IFERROR(VLOOKUP(B292,Oranlar!$A$5:$B$24,2,FALSE),0)))</f>
        <v/>
      </c>
      <c r="H292" s="6" t="str">
        <f>IF(G292="","",ROUND(F292*G292/100,2))</f>
        <v/>
      </c>
    </row>
    <row r="293">
      <c r="A293" s="8"/>
      <c r="B293" s="3"/>
      <c r="C293" s="3"/>
      <c r="D293" s="4"/>
      <c r="E293" s="5"/>
      <c r="F293" s="6" t="str">
        <f>IF(D293="","",ROUND(D293/(1+IF(E293="",Oranlar!$B$2,E293)/100),2))</f>
        <v/>
      </c>
      <c r="G293" s="10" t="str">
        <f>IF(OR(B293="",D293=""),"",IF(COUNTIFS(Oranlar!$D$5:$D$104,B293,Oranlar!$E$5:$E$104,C293)&gt;0,SUMIFS(Oranlar!$F$5:$F$104,Oranlar!$D$5:$D$104,B293,Oranlar!$E$5:$E$104,C293),IFERROR(VLOOKUP(B293,Oranlar!$A$5:$B$24,2,FALSE),0)))</f>
        <v/>
      </c>
      <c r="H293" s="6" t="str">
        <f>IF(G293="","",ROUND(F293*G293/100,2))</f>
        <v/>
      </c>
    </row>
    <row r="294">
      <c r="A294" s="8"/>
      <c r="B294" s="3"/>
      <c r="C294" s="3"/>
      <c r="D294" s="4"/>
      <c r="E294" s="5"/>
      <c r="F294" s="6" t="str">
        <f>IF(D294="","",ROUND(D294/(1+IF(E294="",Oranlar!$B$2,E294)/100),2))</f>
        <v/>
      </c>
      <c r="G294" s="10" t="str">
        <f>IF(OR(B294="",D294=""),"",IF(COUNTIFS(Oranlar!$D$5:$D$104,B294,Oranlar!$E$5:$E$104,C294)&gt;0,SUMIFS(Oranlar!$F$5:$F$104,Oranlar!$D$5:$D$104,B294,Oranlar!$E$5:$E$104,C294),IFERROR(VLOOKUP(B294,Oranlar!$A$5:$B$24,2,FALSE),0)))</f>
        <v/>
      </c>
      <c r="H294" s="6" t="str">
        <f>IF(G294="","",ROUND(F294*G294/100,2))</f>
        <v/>
      </c>
    </row>
    <row r="295">
      <c r="A295" s="8"/>
      <c r="B295" s="3"/>
      <c r="C295" s="3"/>
      <c r="D295" s="4"/>
      <c r="E295" s="5"/>
      <c r="F295" s="6" t="str">
        <f>IF(D295="","",ROUND(D295/(1+IF(E295="",Oranlar!$B$2,E295)/100),2))</f>
        <v/>
      </c>
      <c r="G295" s="10" t="str">
        <f>IF(OR(B295="",D295=""),"",IF(COUNTIFS(Oranlar!$D$5:$D$104,B295,Oranlar!$E$5:$E$104,C295)&gt;0,SUMIFS(Oranlar!$F$5:$F$104,Oranlar!$D$5:$D$104,B295,Oranlar!$E$5:$E$104,C295),IFERROR(VLOOKUP(B295,Oranlar!$A$5:$B$24,2,FALSE),0)))</f>
        <v/>
      </c>
      <c r="H295" s="6" t="str">
        <f>IF(G295="","",ROUND(F295*G295/100,2))</f>
        <v/>
      </c>
    </row>
    <row r="296">
      <c r="A296" s="8"/>
      <c r="B296" s="3"/>
      <c r="C296" s="3"/>
      <c r="D296" s="4"/>
      <c r="E296" s="5"/>
      <c r="F296" s="6" t="str">
        <f>IF(D296="","",ROUND(D296/(1+IF(E296="",Oranlar!$B$2,E296)/100),2))</f>
        <v/>
      </c>
      <c r="G296" s="10" t="str">
        <f>IF(OR(B296="",D296=""),"",IF(COUNTIFS(Oranlar!$D$5:$D$104,B296,Oranlar!$E$5:$E$104,C296)&gt;0,SUMIFS(Oranlar!$F$5:$F$104,Oranlar!$D$5:$D$104,B296,Oranlar!$E$5:$E$104,C296),IFERROR(VLOOKUP(B296,Oranlar!$A$5:$B$24,2,FALSE),0)))</f>
        <v/>
      </c>
      <c r="H296" s="6" t="str">
        <f>IF(G296="","",ROUND(F296*G296/100,2))</f>
        <v/>
      </c>
    </row>
    <row r="297">
      <c r="A297" s="8"/>
      <c r="B297" s="3"/>
      <c r="C297" s="3"/>
      <c r="D297" s="4"/>
      <c r="E297" s="5"/>
      <c r="F297" s="6" t="str">
        <f>IF(D297="","",ROUND(D297/(1+IF(E297="",Oranlar!$B$2,E297)/100),2))</f>
        <v/>
      </c>
      <c r="G297" s="10" t="str">
        <f>IF(OR(B297="",D297=""),"",IF(COUNTIFS(Oranlar!$D$5:$D$104,B297,Oranlar!$E$5:$E$104,C297)&gt;0,SUMIFS(Oranlar!$F$5:$F$104,Oranlar!$D$5:$D$104,B297,Oranlar!$E$5:$E$104,C297),IFERROR(VLOOKUP(B297,Oranlar!$A$5:$B$24,2,FALSE),0)))</f>
        <v/>
      </c>
      <c r="H297" s="6" t="str">
        <f>IF(G297="","",ROUND(F297*G297/100,2))</f>
        <v/>
      </c>
    </row>
    <row r="298">
      <c r="A298" s="8"/>
      <c r="B298" s="3"/>
      <c r="C298" s="3"/>
      <c r="D298" s="4"/>
      <c r="E298" s="5"/>
      <c r="F298" s="6" t="str">
        <f>IF(D298="","",ROUND(D298/(1+IF(E298="",Oranlar!$B$2,E298)/100),2))</f>
        <v/>
      </c>
      <c r="G298" s="10" t="str">
        <f>IF(OR(B298="",D298=""),"",IF(COUNTIFS(Oranlar!$D$5:$D$104,B298,Oranlar!$E$5:$E$104,C298)&gt;0,SUMIFS(Oranlar!$F$5:$F$104,Oranlar!$D$5:$D$104,B298,Oranlar!$E$5:$E$104,C298),IFERROR(VLOOKUP(B298,Oranlar!$A$5:$B$24,2,FALSE),0)))</f>
        <v/>
      </c>
      <c r="H298" s="6" t="str">
        <f>IF(G298="","",ROUND(F298*G298/100,2))</f>
        <v/>
      </c>
    </row>
    <row r="299">
      <c r="A299" s="8"/>
      <c r="B299" s="3"/>
      <c r="C299" s="3"/>
      <c r="D299" s="4"/>
      <c r="E299" s="5"/>
      <c r="F299" s="6" t="str">
        <f>IF(D299="","",ROUND(D299/(1+IF(E299="",Oranlar!$B$2,E299)/100),2))</f>
        <v/>
      </c>
      <c r="G299" s="10" t="str">
        <f>IF(OR(B299="",D299=""),"",IF(COUNTIFS(Oranlar!$D$5:$D$104,B299,Oranlar!$E$5:$E$104,C299)&gt;0,SUMIFS(Oranlar!$F$5:$F$104,Oranlar!$D$5:$D$104,B299,Oranlar!$E$5:$E$104,C299),IFERROR(VLOOKUP(B299,Oranlar!$A$5:$B$24,2,FALSE),0)))</f>
        <v/>
      </c>
      <c r="H299" s="6" t="str">
        <f>IF(G299="","",ROUND(F299*G299/100,2))</f>
        <v/>
      </c>
    </row>
    <row r="300">
      <c r="A300" s="8"/>
      <c r="B300" s="3"/>
      <c r="C300" s="3"/>
      <c r="D300" s="4"/>
      <c r="E300" s="5"/>
      <c r="F300" s="6" t="str">
        <f>IF(D300="","",ROUND(D300/(1+IF(E300="",Oranlar!$B$2,E300)/100),2))</f>
        <v/>
      </c>
      <c r="G300" s="10" t="str">
        <f>IF(OR(B300="",D300=""),"",IF(COUNTIFS(Oranlar!$D$5:$D$104,B300,Oranlar!$E$5:$E$104,C300)&gt;0,SUMIFS(Oranlar!$F$5:$F$104,Oranlar!$D$5:$D$104,B300,Oranlar!$E$5:$E$104,C300),IFERROR(VLOOKUP(B300,Oranlar!$A$5:$B$24,2,FALSE),0)))</f>
        <v/>
      </c>
      <c r="H300" s="6" t="str">
        <f>IF(G300="","",ROUND(F300*G300/100,2))</f>
        <v/>
      </c>
    </row>
    <row r="301">
      <c r="A301" s="8"/>
      <c r="B301" s="3"/>
      <c r="C301" s="3"/>
      <c r="D301" s="4"/>
      <c r="E301" s="5"/>
      <c r="F301" s="6" t="str">
        <f>IF(D301="","",ROUND(D301/(1+IF(E301="",Oranlar!$B$2,E301)/100),2))</f>
        <v/>
      </c>
      <c r="G301" s="10" t="str">
        <f>IF(OR(B301="",D301=""),"",IF(COUNTIFS(Oranlar!$D$5:$D$104,B301,Oranlar!$E$5:$E$104,C301)&gt;0,SUMIFS(Oranlar!$F$5:$F$104,Oranlar!$D$5:$D$104,B301,Oranlar!$E$5:$E$104,C301),IFERROR(VLOOKUP(B301,Oranlar!$A$5:$B$24,2,FALSE),0)))</f>
        <v/>
      </c>
      <c r="H301" s="6" t="str">
        <f>IF(G301="","",ROUND(F301*G301/100,2))</f>
        <v/>
      </c>
    </row>
    <row r="302">
      <c r="A302" s="8"/>
      <c r="B302" s="3"/>
      <c r="C302" s="3"/>
      <c r="D302" s="4"/>
      <c r="E302" s="5"/>
      <c r="F302" s="6" t="str">
        <f>IF(D302="","",ROUND(D302/(1+IF(E302="",Oranlar!$B$2,E302)/100),2))</f>
        <v/>
      </c>
      <c r="G302" s="10" t="str">
        <f>IF(OR(B302="",D302=""),"",IF(COUNTIFS(Oranlar!$D$5:$D$104,B302,Oranlar!$E$5:$E$104,C302)&gt;0,SUMIFS(Oranlar!$F$5:$F$104,Oranlar!$D$5:$D$104,B302,Oranlar!$E$5:$E$104,C302),IFERROR(VLOOKUP(B302,Oranlar!$A$5:$B$24,2,FALSE),0)))</f>
        <v/>
      </c>
      <c r="H302" s="6" t="str">
        <f>IF(G302="","",ROUND(F302*G302/100,2))</f>
        <v/>
      </c>
    </row>
    <row r="303">
      <c r="A303" s="8"/>
      <c r="B303" s="3"/>
      <c r="C303" s="3"/>
      <c r="D303" s="4"/>
      <c r="E303" s="5"/>
      <c r="F303" s="6" t="str">
        <f>IF(D303="","",ROUND(D303/(1+IF(E303="",Oranlar!$B$2,E303)/100),2))</f>
        <v/>
      </c>
      <c r="G303" s="10" t="str">
        <f>IF(OR(B303="",D303=""),"",IF(COUNTIFS(Oranlar!$D$5:$D$104,B303,Oranlar!$E$5:$E$104,C303)&gt;0,SUMIFS(Oranlar!$F$5:$F$104,Oranlar!$D$5:$D$104,B303,Oranlar!$E$5:$E$104,C303),IFERROR(VLOOKUP(B303,Oranlar!$A$5:$B$24,2,FALSE),0)))</f>
        <v/>
      </c>
      <c r="H303" s="6" t="str">
        <f>IF(G303="","",ROUND(F303*G303/100,2))</f>
        <v/>
      </c>
    </row>
    <row r="304">
      <c r="A304" s="8"/>
      <c r="B304" s="3"/>
      <c r="C304" s="3"/>
      <c r="D304" s="4"/>
      <c r="E304" s="5"/>
      <c r="F304" s="6" t="str">
        <f>IF(D304="","",ROUND(D304/(1+IF(E304="",Oranlar!$B$2,E304)/100),2))</f>
        <v/>
      </c>
      <c r="G304" s="10" t="str">
        <f>IF(OR(B304="",D304=""),"",IF(COUNTIFS(Oranlar!$D$5:$D$104,B304,Oranlar!$E$5:$E$104,C304)&gt;0,SUMIFS(Oranlar!$F$5:$F$104,Oranlar!$D$5:$D$104,B304,Oranlar!$E$5:$E$104,C304),IFERROR(VLOOKUP(B304,Oranlar!$A$5:$B$24,2,FALSE),0)))</f>
        <v/>
      </c>
      <c r="H304" s="6" t="str">
        <f>IF(G304="","",ROUND(F304*G304/100,2))</f>
        <v/>
      </c>
    </row>
    <row r="305">
      <c r="A305" s="8"/>
      <c r="B305" s="3"/>
      <c r="C305" s="3"/>
      <c r="D305" s="4"/>
      <c r="E305" s="5"/>
      <c r="F305" s="6" t="str">
        <f>IF(D305="","",ROUND(D305/(1+IF(E305="",Oranlar!$B$2,E305)/100),2))</f>
        <v/>
      </c>
      <c r="G305" s="10" t="str">
        <f>IF(OR(B305="",D305=""),"",IF(COUNTIFS(Oranlar!$D$5:$D$104,B305,Oranlar!$E$5:$E$104,C305)&gt;0,SUMIFS(Oranlar!$F$5:$F$104,Oranlar!$D$5:$D$104,B305,Oranlar!$E$5:$E$104,C305),IFERROR(VLOOKUP(B305,Oranlar!$A$5:$B$24,2,FALSE),0)))</f>
        <v/>
      </c>
      <c r="H305" s="6" t="str">
        <f>IF(G305="","",ROUND(F305*G305/100,2))</f>
        <v/>
      </c>
    </row>
    <row r="306">
      <c r="A306" s="8"/>
      <c r="B306" s="3"/>
      <c r="C306" s="3"/>
      <c r="D306" s="4"/>
      <c r="E306" s="5"/>
      <c r="F306" s="6" t="str">
        <f>IF(D306="","",ROUND(D306/(1+IF(E306="",Oranlar!$B$2,E306)/100),2))</f>
        <v/>
      </c>
      <c r="G306" s="10" t="str">
        <f>IF(OR(B306="",D306=""),"",IF(COUNTIFS(Oranlar!$D$5:$D$104,B306,Oranlar!$E$5:$E$104,C306)&gt;0,SUMIFS(Oranlar!$F$5:$F$104,Oranlar!$D$5:$D$104,B306,Oranlar!$E$5:$E$104,C306),IFERROR(VLOOKUP(B306,Oranlar!$A$5:$B$24,2,FALSE),0)))</f>
        <v/>
      </c>
      <c r="H306" s="6" t="str">
        <f>IF(G306="","",ROUND(F306*G306/100,2))</f>
        <v/>
      </c>
    </row>
    <row r="307">
      <c r="A307" s="8"/>
      <c r="B307" s="3"/>
      <c r="C307" s="3"/>
      <c r="D307" s="4"/>
      <c r="E307" s="5"/>
      <c r="F307" s="6" t="str">
        <f>IF(D307="","",ROUND(D307/(1+IF(E307="",Oranlar!$B$2,E307)/100),2))</f>
        <v/>
      </c>
      <c r="G307" s="10" t="str">
        <f>IF(OR(B307="",D307=""),"",IF(COUNTIFS(Oranlar!$D$5:$D$104,B307,Oranlar!$E$5:$E$104,C307)&gt;0,SUMIFS(Oranlar!$F$5:$F$104,Oranlar!$D$5:$D$104,B307,Oranlar!$E$5:$E$104,C307),IFERROR(VLOOKUP(B307,Oranlar!$A$5:$B$24,2,FALSE),0)))</f>
        <v/>
      </c>
      <c r="H307" s="6" t="str">
        <f>IF(G307="","",ROUND(F307*G307/100,2))</f>
        <v/>
      </c>
    </row>
    <row r="308">
      <c r="A308" s="8"/>
      <c r="B308" s="3"/>
      <c r="C308" s="3"/>
      <c r="D308" s="4"/>
      <c r="E308" s="5"/>
      <c r="F308" s="6" t="str">
        <f>IF(D308="","",ROUND(D308/(1+IF(E308="",Oranlar!$B$2,E308)/100),2))</f>
        <v/>
      </c>
      <c r="G308" s="10" t="str">
        <f>IF(OR(B308="",D308=""),"",IF(COUNTIFS(Oranlar!$D$5:$D$104,B308,Oranlar!$E$5:$E$104,C308)&gt;0,SUMIFS(Oranlar!$F$5:$F$104,Oranlar!$D$5:$D$104,B308,Oranlar!$E$5:$E$104,C308),IFERROR(VLOOKUP(B308,Oranlar!$A$5:$B$24,2,FALSE),0)))</f>
        <v/>
      </c>
      <c r="H308" s="6" t="str">
        <f>IF(G308="","",ROUND(F308*G308/100,2))</f>
        <v/>
      </c>
    </row>
    <row r="309">
      <c r="A309" s="8"/>
      <c r="B309" s="3"/>
      <c r="C309" s="3"/>
      <c r="D309" s="4"/>
      <c r="E309" s="5"/>
      <c r="F309" s="6" t="str">
        <f>IF(D309="","",ROUND(D309/(1+IF(E309="",Oranlar!$B$2,E309)/100),2))</f>
        <v/>
      </c>
      <c r="G309" s="10" t="str">
        <f>IF(OR(B309="",D309=""),"",IF(COUNTIFS(Oranlar!$D$5:$D$104,B309,Oranlar!$E$5:$E$104,C309)&gt;0,SUMIFS(Oranlar!$F$5:$F$104,Oranlar!$D$5:$D$104,B309,Oranlar!$E$5:$E$104,C309),IFERROR(VLOOKUP(B309,Oranlar!$A$5:$B$24,2,FALSE),0)))</f>
        <v/>
      </c>
      <c r="H309" s="6" t="str">
        <f>IF(G309="","",ROUND(F309*G309/100,2))</f>
        <v/>
      </c>
    </row>
    <row r="310">
      <c r="A310" s="8"/>
      <c r="B310" s="3"/>
      <c r="C310" s="3"/>
      <c r="D310" s="4"/>
      <c r="E310" s="5"/>
      <c r="F310" s="6" t="str">
        <f>IF(D310="","",ROUND(D310/(1+IF(E310="",Oranlar!$B$2,E310)/100),2))</f>
        <v/>
      </c>
      <c r="G310" s="10" t="str">
        <f>IF(OR(B310="",D310=""),"",IF(COUNTIFS(Oranlar!$D$5:$D$104,B310,Oranlar!$E$5:$E$104,C310)&gt;0,SUMIFS(Oranlar!$F$5:$F$104,Oranlar!$D$5:$D$104,B310,Oranlar!$E$5:$E$104,C310),IFERROR(VLOOKUP(B310,Oranlar!$A$5:$B$24,2,FALSE),0)))</f>
        <v/>
      </c>
      <c r="H310" s="6" t="str">
        <f>IF(G310="","",ROUND(F310*G310/100,2))</f>
        <v/>
      </c>
    </row>
    <row r="311">
      <c r="A311" s="8"/>
      <c r="B311" s="3"/>
      <c r="C311" s="3"/>
      <c r="D311" s="4"/>
      <c r="E311" s="5"/>
      <c r="F311" s="6" t="str">
        <f>IF(D311="","",ROUND(D311/(1+IF(E311="",Oranlar!$B$2,E311)/100),2))</f>
        <v/>
      </c>
      <c r="G311" s="10" t="str">
        <f>IF(OR(B311="",D311=""),"",IF(COUNTIFS(Oranlar!$D$5:$D$104,B311,Oranlar!$E$5:$E$104,C311)&gt;0,SUMIFS(Oranlar!$F$5:$F$104,Oranlar!$D$5:$D$104,B311,Oranlar!$E$5:$E$104,C311),IFERROR(VLOOKUP(B311,Oranlar!$A$5:$B$24,2,FALSE),0)))</f>
        <v/>
      </c>
      <c r="H311" s="6" t="str">
        <f>IF(G311="","",ROUND(F311*G311/100,2))</f>
        <v/>
      </c>
    </row>
    <row r="312">
      <c r="A312" s="8"/>
      <c r="B312" s="3"/>
      <c r="C312" s="3"/>
      <c r="D312" s="4"/>
      <c r="E312" s="5"/>
      <c r="F312" s="6" t="str">
        <f>IF(D312="","",ROUND(D312/(1+IF(E312="",Oranlar!$B$2,E312)/100),2))</f>
        <v/>
      </c>
      <c r="G312" s="10" t="str">
        <f>IF(OR(B312="",D312=""),"",IF(COUNTIFS(Oranlar!$D$5:$D$104,B312,Oranlar!$E$5:$E$104,C312)&gt;0,SUMIFS(Oranlar!$F$5:$F$104,Oranlar!$D$5:$D$104,B312,Oranlar!$E$5:$E$104,C312),IFERROR(VLOOKUP(B312,Oranlar!$A$5:$B$24,2,FALSE),0)))</f>
        <v/>
      </c>
      <c r="H312" s="6" t="str">
        <f>IF(G312="","",ROUND(F312*G312/100,2))</f>
        <v/>
      </c>
    </row>
    <row r="313">
      <c r="A313" s="8"/>
      <c r="B313" s="3"/>
      <c r="C313" s="3"/>
      <c r="D313" s="4"/>
      <c r="E313" s="5"/>
      <c r="F313" s="6" t="str">
        <f>IF(D313="","",ROUND(D313/(1+IF(E313="",Oranlar!$B$2,E313)/100),2))</f>
        <v/>
      </c>
      <c r="G313" s="10" t="str">
        <f>IF(OR(B313="",D313=""),"",IF(COUNTIFS(Oranlar!$D$5:$D$104,B313,Oranlar!$E$5:$E$104,C313)&gt;0,SUMIFS(Oranlar!$F$5:$F$104,Oranlar!$D$5:$D$104,B313,Oranlar!$E$5:$E$104,C313),IFERROR(VLOOKUP(B313,Oranlar!$A$5:$B$24,2,FALSE),0)))</f>
        <v/>
      </c>
      <c r="H313" s="6" t="str">
        <f>IF(G313="","",ROUND(F313*G313/100,2))</f>
        <v/>
      </c>
    </row>
    <row r="314">
      <c r="A314" s="8"/>
      <c r="B314" s="3"/>
      <c r="C314" s="3"/>
      <c r="D314" s="4"/>
      <c r="E314" s="5"/>
      <c r="F314" s="6" t="str">
        <f>IF(D314="","",ROUND(D314/(1+IF(E314="",Oranlar!$B$2,E314)/100),2))</f>
        <v/>
      </c>
      <c r="G314" s="10" t="str">
        <f>IF(OR(B314="",D314=""),"",IF(COUNTIFS(Oranlar!$D$5:$D$104,B314,Oranlar!$E$5:$E$104,C314)&gt;0,SUMIFS(Oranlar!$F$5:$F$104,Oranlar!$D$5:$D$104,B314,Oranlar!$E$5:$E$104,C314),IFERROR(VLOOKUP(B314,Oranlar!$A$5:$B$24,2,FALSE),0)))</f>
        <v/>
      </c>
      <c r="H314" s="6" t="str">
        <f>IF(G314="","",ROUND(F314*G314/100,2))</f>
        <v/>
      </c>
    </row>
    <row r="315">
      <c r="A315" s="8"/>
      <c r="B315" s="3"/>
      <c r="C315" s="3"/>
      <c r="D315" s="4"/>
      <c r="E315" s="5"/>
      <c r="F315" s="6" t="str">
        <f>IF(D315="","",ROUND(D315/(1+IF(E315="",Oranlar!$B$2,E315)/100),2))</f>
        <v/>
      </c>
      <c r="G315" s="10" t="str">
        <f>IF(OR(B315="",D315=""),"",IF(COUNTIFS(Oranlar!$D$5:$D$104,B315,Oranlar!$E$5:$E$104,C315)&gt;0,SUMIFS(Oranlar!$F$5:$F$104,Oranlar!$D$5:$D$104,B315,Oranlar!$E$5:$E$104,C315),IFERROR(VLOOKUP(B315,Oranlar!$A$5:$B$24,2,FALSE),0)))</f>
        <v/>
      </c>
      <c r="H315" s="6" t="str">
        <f>IF(G315="","",ROUND(F315*G315/100,2))</f>
        <v/>
      </c>
    </row>
    <row r="316">
      <c r="A316" s="8"/>
      <c r="B316" s="3"/>
      <c r="C316" s="3"/>
      <c r="D316" s="4"/>
      <c r="E316" s="5"/>
      <c r="F316" s="6" t="str">
        <f>IF(D316="","",ROUND(D316/(1+IF(E316="",Oranlar!$B$2,E316)/100),2))</f>
        <v/>
      </c>
      <c r="G316" s="10" t="str">
        <f>IF(OR(B316="",D316=""),"",IF(COUNTIFS(Oranlar!$D$5:$D$104,B316,Oranlar!$E$5:$E$104,C316)&gt;0,SUMIFS(Oranlar!$F$5:$F$104,Oranlar!$D$5:$D$104,B316,Oranlar!$E$5:$E$104,C316),IFERROR(VLOOKUP(B316,Oranlar!$A$5:$B$24,2,FALSE),0)))</f>
        <v/>
      </c>
      <c r="H316" s="6" t="str">
        <f>IF(G316="","",ROUND(F316*G316/100,2))</f>
        <v/>
      </c>
    </row>
    <row r="317">
      <c r="A317" s="8"/>
      <c r="B317" s="3"/>
      <c r="C317" s="3"/>
      <c r="D317" s="4"/>
      <c r="E317" s="5"/>
      <c r="F317" s="6" t="str">
        <f>IF(D317="","",ROUND(D317/(1+IF(E317="",Oranlar!$B$2,E317)/100),2))</f>
        <v/>
      </c>
      <c r="G317" s="10" t="str">
        <f>IF(OR(B317="",D317=""),"",IF(COUNTIFS(Oranlar!$D$5:$D$104,B317,Oranlar!$E$5:$E$104,C317)&gt;0,SUMIFS(Oranlar!$F$5:$F$104,Oranlar!$D$5:$D$104,B317,Oranlar!$E$5:$E$104,C317),IFERROR(VLOOKUP(B317,Oranlar!$A$5:$B$24,2,FALSE),0)))</f>
        <v/>
      </c>
      <c r="H317" s="6" t="str">
        <f>IF(G317="","",ROUND(F317*G317/100,2))</f>
        <v/>
      </c>
    </row>
    <row r="318">
      <c r="A318" s="8"/>
      <c r="B318" s="3"/>
      <c r="C318" s="3"/>
      <c r="D318" s="4"/>
      <c r="E318" s="5"/>
      <c r="F318" s="6" t="str">
        <f>IF(D318="","",ROUND(D318/(1+IF(E318="",Oranlar!$B$2,E318)/100),2))</f>
        <v/>
      </c>
      <c r="G318" s="10" t="str">
        <f>IF(OR(B318="",D318=""),"",IF(COUNTIFS(Oranlar!$D$5:$D$104,B318,Oranlar!$E$5:$E$104,C318)&gt;0,SUMIFS(Oranlar!$F$5:$F$104,Oranlar!$D$5:$D$104,B318,Oranlar!$E$5:$E$104,C318),IFERROR(VLOOKUP(B318,Oranlar!$A$5:$B$24,2,FALSE),0)))</f>
        <v/>
      </c>
      <c r="H318" s="6" t="str">
        <f>IF(G318="","",ROUND(F318*G318/100,2))</f>
        <v/>
      </c>
    </row>
    <row r="319">
      <c r="A319" s="8"/>
      <c r="B319" s="3"/>
      <c r="C319" s="3"/>
      <c r="D319" s="4"/>
      <c r="E319" s="5"/>
      <c r="F319" s="6" t="str">
        <f>IF(D319="","",ROUND(D319/(1+IF(E319="",Oranlar!$B$2,E319)/100),2))</f>
        <v/>
      </c>
      <c r="G319" s="10" t="str">
        <f>IF(OR(B319="",D319=""),"",IF(COUNTIFS(Oranlar!$D$5:$D$104,B319,Oranlar!$E$5:$E$104,C319)&gt;0,SUMIFS(Oranlar!$F$5:$F$104,Oranlar!$D$5:$D$104,B319,Oranlar!$E$5:$E$104,C319),IFERROR(VLOOKUP(B319,Oranlar!$A$5:$B$24,2,FALSE),0)))</f>
        <v/>
      </c>
      <c r="H319" s="6" t="str">
        <f>IF(G319="","",ROUND(F319*G319/100,2))</f>
        <v/>
      </c>
    </row>
    <row r="320">
      <c r="A320" s="8"/>
      <c r="B320" s="3"/>
      <c r="C320" s="3"/>
      <c r="D320" s="4"/>
      <c r="E320" s="5"/>
      <c r="F320" s="6" t="str">
        <f>IF(D320="","",ROUND(D320/(1+IF(E320="",Oranlar!$B$2,E320)/100),2))</f>
        <v/>
      </c>
      <c r="G320" s="10" t="str">
        <f>IF(OR(B320="",D320=""),"",IF(COUNTIFS(Oranlar!$D$5:$D$104,B320,Oranlar!$E$5:$E$104,C320)&gt;0,SUMIFS(Oranlar!$F$5:$F$104,Oranlar!$D$5:$D$104,B320,Oranlar!$E$5:$E$104,C320),IFERROR(VLOOKUP(B320,Oranlar!$A$5:$B$24,2,FALSE),0)))</f>
        <v/>
      </c>
      <c r="H320" s="6" t="str">
        <f>IF(G320="","",ROUND(F320*G320/100,2))</f>
        <v/>
      </c>
    </row>
    <row r="321">
      <c r="A321" s="8"/>
      <c r="B321" s="3"/>
      <c r="C321" s="3"/>
      <c r="D321" s="4"/>
      <c r="E321" s="5"/>
      <c r="F321" s="6" t="str">
        <f>IF(D321="","",ROUND(D321/(1+IF(E321="",Oranlar!$B$2,E321)/100),2))</f>
        <v/>
      </c>
      <c r="G321" s="10" t="str">
        <f>IF(OR(B321="",D321=""),"",IF(COUNTIFS(Oranlar!$D$5:$D$104,B321,Oranlar!$E$5:$E$104,C321)&gt;0,SUMIFS(Oranlar!$F$5:$F$104,Oranlar!$D$5:$D$104,B321,Oranlar!$E$5:$E$104,C321),IFERROR(VLOOKUP(B321,Oranlar!$A$5:$B$24,2,FALSE),0)))</f>
        <v/>
      </c>
      <c r="H321" s="6" t="str">
        <f>IF(G321="","",ROUND(F321*G321/100,2))</f>
        <v/>
      </c>
    </row>
    <row r="322">
      <c r="A322" s="8"/>
      <c r="B322" s="3"/>
      <c r="C322" s="3"/>
      <c r="D322" s="4"/>
      <c r="E322" s="5"/>
      <c r="F322" s="6" t="str">
        <f>IF(D322="","",ROUND(D322/(1+IF(E322="",Oranlar!$B$2,E322)/100),2))</f>
        <v/>
      </c>
      <c r="G322" s="10" t="str">
        <f>IF(OR(B322="",D322=""),"",IF(COUNTIFS(Oranlar!$D$5:$D$104,B322,Oranlar!$E$5:$E$104,C322)&gt;0,SUMIFS(Oranlar!$F$5:$F$104,Oranlar!$D$5:$D$104,B322,Oranlar!$E$5:$E$104,C322),IFERROR(VLOOKUP(B322,Oranlar!$A$5:$B$24,2,FALSE),0)))</f>
        <v/>
      </c>
      <c r="H322" s="6" t="str">
        <f>IF(G322="","",ROUND(F322*G322/100,2))</f>
        <v/>
      </c>
    </row>
    <row r="323">
      <c r="A323" s="8"/>
      <c r="B323" s="3"/>
      <c r="C323" s="3"/>
      <c r="D323" s="4"/>
      <c r="E323" s="5"/>
      <c r="F323" s="6" t="str">
        <f>IF(D323="","",ROUND(D323/(1+IF(E323="",Oranlar!$B$2,E323)/100),2))</f>
        <v/>
      </c>
      <c r="G323" s="10" t="str">
        <f>IF(OR(B323="",D323=""),"",IF(COUNTIFS(Oranlar!$D$5:$D$104,B323,Oranlar!$E$5:$E$104,C323)&gt;0,SUMIFS(Oranlar!$F$5:$F$104,Oranlar!$D$5:$D$104,B323,Oranlar!$E$5:$E$104,C323),IFERROR(VLOOKUP(B323,Oranlar!$A$5:$B$24,2,FALSE),0)))</f>
        <v/>
      </c>
      <c r="H323" s="6" t="str">
        <f>IF(G323="","",ROUND(F323*G323/100,2))</f>
        <v/>
      </c>
    </row>
    <row r="324">
      <c r="A324" s="8"/>
      <c r="B324" s="3"/>
      <c r="C324" s="3"/>
      <c r="D324" s="4"/>
      <c r="E324" s="5"/>
      <c r="F324" s="6" t="str">
        <f>IF(D324="","",ROUND(D324/(1+IF(E324="",Oranlar!$B$2,E324)/100),2))</f>
        <v/>
      </c>
      <c r="G324" s="10" t="str">
        <f>IF(OR(B324="",D324=""),"",IF(COUNTIFS(Oranlar!$D$5:$D$104,B324,Oranlar!$E$5:$E$104,C324)&gt;0,SUMIFS(Oranlar!$F$5:$F$104,Oranlar!$D$5:$D$104,B324,Oranlar!$E$5:$E$104,C324),IFERROR(VLOOKUP(B324,Oranlar!$A$5:$B$24,2,FALSE),0)))</f>
        <v/>
      </c>
      <c r="H324" s="6" t="str">
        <f>IF(G324="","",ROUND(F324*G324/100,2))</f>
        <v/>
      </c>
    </row>
    <row r="325">
      <c r="A325" s="8"/>
      <c r="B325" s="3"/>
      <c r="C325" s="3"/>
      <c r="D325" s="4"/>
      <c r="E325" s="5"/>
      <c r="F325" s="6" t="str">
        <f>IF(D325="","",ROUND(D325/(1+IF(E325="",Oranlar!$B$2,E325)/100),2))</f>
        <v/>
      </c>
      <c r="G325" s="10" t="str">
        <f>IF(OR(B325="",D325=""),"",IF(COUNTIFS(Oranlar!$D$5:$D$104,B325,Oranlar!$E$5:$E$104,C325)&gt;0,SUMIFS(Oranlar!$F$5:$F$104,Oranlar!$D$5:$D$104,B325,Oranlar!$E$5:$E$104,C325),IFERROR(VLOOKUP(B325,Oranlar!$A$5:$B$24,2,FALSE),0)))</f>
        <v/>
      </c>
      <c r="H325" s="6" t="str">
        <f>IF(G325="","",ROUND(F325*G325/100,2))</f>
        <v/>
      </c>
    </row>
    <row r="326">
      <c r="A326" s="8"/>
      <c r="B326" s="3"/>
      <c r="C326" s="3"/>
      <c r="D326" s="4"/>
      <c r="E326" s="5"/>
      <c r="F326" s="6" t="str">
        <f>IF(D326="","",ROUND(D326/(1+IF(E326="",Oranlar!$B$2,E326)/100),2))</f>
        <v/>
      </c>
      <c r="G326" s="10" t="str">
        <f>IF(OR(B326="",D326=""),"",IF(COUNTIFS(Oranlar!$D$5:$D$104,B326,Oranlar!$E$5:$E$104,C326)&gt;0,SUMIFS(Oranlar!$F$5:$F$104,Oranlar!$D$5:$D$104,B326,Oranlar!$E$5:$E$104,C326),IFERROR(VLOOKUP(B326,Oranlar!$A$5:$B$24,2,FALSE),0)))</f>
        <v/>
      </c>
      <c r="H326" s="6" t="str">
        <f>IF(G326="","",ROUND(F326*G326/100,2))</f>
        <v/>
      </c>
    </row>
    <row r="327">
      <c r="A327" s="8"/>
      <c r="B327" s="3"/>
      <c r="C327" s="3"/>
      <c r="D327" s="4"/>
      <c r="E327" s="5"/>
      <c r="F327" s="6" t="str">
        <f>IF(D327="","",ROUND(D327/(1+IF(E327="",Oranlar!$B$2,E327)/100),2))</f>
        <v/>
      </c>
      <c r="G327" s="10" t="str">
        <f>IF(OR(B327="",D327=""),"",IF(COUNTIFS(Oranlar!$D$5:$D$104,B327,Oranlar!$E$5:$E$104,C327)&gt;0,SUMIFS(Oranlar!$F$5:$F$104,Oranlar!$D$5:$D$104,B327,Oranlar!$E$5:$E$104,C327),IFERROR(VLOOKUP(B327,Oranlar!$A$5:$B$24,2,FALSE),0)))</f>
        <v/>
      </c>
      <c r="H327" s="6" t="str">
        <f>IF(G327="","",ROUND(F327*G327/100,2))</f>
        <v/>
      </c>
    </row>
    <row r="328">
      <c r="A328" s="8"/>
      <c r="B328" s="3"/>
      <c r="C328" s="3"/>
      <c r="D328" s="4"/>
      <c r="E328" s="5"/>
      <c r="F328" s="6" t="str">
        <f>IF(D328="","",ROUND(D328/(1+IF(E328="",Oranlar!$B$2,E328)/100),2))</f>
        <v/>
      </c>
      <c r="G328" s="10" t="str">
        <f>IF(OR(B328="",D328=""),"",IF(COUNTIFS(Oranlar!$D$5:$D$104,B328,Oranlar!$E$5:$E$104,C328)&gt;0,SUMIFS(Oranlar!$F$5:$F$104,Oranlar!$D$5:$D$104,B328,Oranlar!$E$5:$E$104,C328),IFERROR(VLOOKUP(B328,Oranlar!$A$5:$B$24,2,FALSE),0)))</f>
        <v/>
      </c>
      <c r="H328" s="6" t="str">
        <f>IF(G328="","",ROUND(F328*G328/100,2))</f>
        <v/>
      </c>
    </row>
    <row r="329">
      <c r="A329" s="8"/>
      <c r="B329" s="3"/>
      <c r="C329" s="3"/>
      <c r="D329" s="4"/>
      <c r="E329" s="5"/>
      <c r="F329" s="6" t="str">
        <f>IF(D329="","",ROUND(D329/(1+IF(E329="",Oranlar!$B$2,E329)/100),2))</f>
        <v/>
      </c>
      <c r="G329" s="10" t="str">
        <f>IF(OR(B329="",D329=""),"",IF(COUNTIFS(Oranlar!$D$5:$D$104,B329,Oranlar!$E$5:$E$104,C329)&gt;0,SUMIFS(Oranlar!$F$5:$F$104,Oranlar!$D$5:$D$104,B329,Oranlar!$E$5:$E$104,C329),IFERROR(VLOOKUP(B329,Oranlar!$A$5:$B$24,2,FALSE),0)))</f>
        <v/>
      </c>
      <c r="H329" s="6" t="str">
        <f>IF(G329="","",ROUND(F329*G329/100,2))</f>
        <v/>
      </c>
    </row>
    <row r="330">
      <c r="A330" s="8"/>
      <c r="B330" s="3"/>
      <c r="C330" s="3"/>
      <c r="D330" s="4"/>
      <c r="E330" s="5"/>
      <c r="F330" s="6" t="str">
        <f>IF(D330="","",ROUND(D330/(1+IF(E330="",Oranlar!$B$2,E330)/100),2))</f>
        <v/>
      </c>
      <c r="G330" s="10" t="str">
        <f>IF(OR(B330="",D330=""),"",IF(COUNTIFS(Oranlar!$D$5:$D$104,B330,Oranlar!$E$5:$E$104,C330)&gt;0,SUMIFS(Oranlar!$F$5:$F$104,Oranlar!$D$5:$D$104,B330,Oranlar!$E$5:$E$104,C330),IFERROR(VLOOKUP(B330,Oranlar!$A$5:$B$24,2,FALSE),0)))</f>
        <v/>
      </c>
      <c r="H330" s="6" t="str">
        <f>IF(G330="","",ROUND(F330*G330/100,2))</f>
        <v/>
      </c>
    </row>
    <row r="331">
      <c r="A331" s="8"/>
      <c r="B331" s="3"/>
      <c r="C331" s="3"/>
      <c r="D331" s="4"/>
      <c r="E331" s="5"/>
      <c r="F331" s="6" t="str">
        <f>IF(D331="","",ROUND(D331/(1+IF(E331="",Oranlar!$B$2,E331)/100),2))</f>
        <v/>
      </c>
      <c r="G331" s="10" t="str">
        <f>IF(OR(B331="",D331=""),"",IF(COUNTIFS(Oranlar!$D$5:$D$104,B331,Oranlar!$E$5:$E$104,C331)&gt;0,SUMIFS(Oranlar!$F$5:$F$104,Oranlar!$D$5:$D$104,B331,Oranlar!$E$5:$E$104,C331),IFERROR(VLOOKUP(B331,Oranlar!$A$5:$B$24,2,FALSE),0)))</f>
        <v/>
      </c>
      <c r="H331" s="6" t="str">
        <f>IF(G331="","",ROUND(F331*G331/100,2))</f>
        <v/>
      </c>
    </row>
    <row r="332">
      <c r="A332" s="8"/>
      <c r="B332" s="3"/>
      <c r="C332" s="3"/>
      <c r="D332" s="4"/>
      <c r="E332" s="5"/>
      <c r="F332" s="6" t="str">
        <f>IF(D332="","",ROUND(D332/(1+IF(E332="",Oranlar!$B$2,E332)/100),2))</f>
        <v/>
      </c>
      <c r="G332" s="10" t="str">
        <f>IF(OR(B332="",D332=""),"",IF(COUNTIFS(Oranlar!$D$5:$D$104,B332,Oranlar!$E$5:$E$104,C332)&gt;0,SUMIFS(Oranlar!$F$5:$F$104,Oranlar!$D$5:$D$104,B332,Oranlar!$E$5:$E$104,C332),IFERROR(VLOOKUP(B332,Oranlar!$A$5:$B$24,2,FALSE),0)))</f>
        <v/>
      </c>
      <c r="H332" s="6" t="str">
        <f>IF(G332="","",ROUND(F332*G332/100,2))</f>
        <v/>
      </c>
    </row>
    <row r="333">
      <c r="A333" s="8"/>
      <c r="B333" s="3"/>
      <c r="C333" s="3"/>
      <c r="D333" s="4"/>
      <c r="E333" s="5"/>
      <c r="F333" s="6" t="str">
        <f>IF(D333="","",ROUND(D333/(1+IF(E333="",Oranlar!$B$2,E333)/100),2))</f>
        <v/>
      </c>
      <c r="G333" s="10" t="str">
        <f>IF(OR(B333="",D333=""),"",IF(COUNTIFS(Oranlar!$D$5:$D$104,B333,Oranlar!$E$5:$E$104,C333)&gt;0,SUMIFS(Oranlar!$F$5:$F$104,Oranlar!$D$5:$D$104,B333,Oranlar!$E$5:$E$104,C333),IFERROR(VLOOKUP(B333,Oranlar!$A$5:$B$24,2,FALSE),0)))</f>
        <v/>
      </c>
      <c r="H333" s="6" t="str">
        <f>IF(G333="","",ROUND(F333*G333/100,2))</f>
        <v/>
      </c>
    </row>
    <row r="334">
      <c r="A334" s="8"/>
      <c r="B334" s="3"/>
      <c r="C334" s="3"/>
      <c r="D334" s="4"/>
      <c r="E334" s="5"/>
      <c r="F334" s="6" t="str">
        <f>IF(D334="","",ROUND(D334/(1+IF(E334="",Oranlar!$B$2,E334)/100),2))</f>
        <v/>
      </c>
      <c r="G334" s="10" t="str">
        <f>IF(OR(B334="",D334=""),"",IF(COUNTIFS(Oranlar!$D$5:$D$104,B334,Oranlar!$E$5:$E$104,C334)&gt;0,SUMIFS(Oranlar!$F$5:$F$104,Oranlar!$D$5:$D$104,B334,Oranlar!$E$5:$E$104,C334),IFERROR(VLOOKUP(B334,Oranlar!$A$5:$B$24,2,FALSE),0)))</f>
        <v/>
      </c>
      <c r="H334" s="6" t="str">
        <f>IF(G334="","",ROUND(F334*G334/100,2))</f>
        <v/>
      </c>
    </row>
    <row r="335">
      <c r="A335" s="8"/>
      <c r="B335" s="3"/>
      <c r="C335" s="3"/>
      <c r="D335" s="4"/>
      <c r="E335" s="5"/>
      <c r="F335" s="6" t="str">
        <f>IF(D335="","",ROUND(D335/(1+IF(E335="",Oranlar!$B$2,E335)/100),2))</f>
        <v/>
      </c>
      <c r="G335" s="10" t="str">
        <f>IF(OR(B335="",D335=""),"",IF(COUNTIFS(Oranlar!$D$5:$D$104,B335,Oranlar!$E$5:$E$104,C335)&gt;0,SUMIFS(Oranlar!$F$5:$F$104,Oranlar!$D$5:$D$104,B335,Oranlar!$E$5:$E$104,C335),IFERROR(VLOOKUP(B335,Oranlar!$A$5:$B$24,2,FALSE),0)))</f>
        <v/>
      </c>
      <c r="H335" s="6" t="str">
        <f>IF(G335="","",ROUND(F335*G335/100,2))</f>
        <v/>
      </c>
    </row>
    <row r="336">
      <c r="A336" s="8"/>
      <c r="B336" s="3"/>
      <c r="C336" s="3"/>
      <c r="D336" s="4"/>
      <c r="E336" s="5"/>
      <c r="F336" s="6" t="str">
        <f>IF(D336="","",ROUND(D336/(1+IF(E336="",Oranlar!$B$2,E336)/100),2))</f>
        <v/>
      </c>
      <c r="G336" s="10" t="str">
        <f>IF(OR(B336="",D336=""),"",IF(COUNTIFS(Oranlar!$D$5:$D$104,B336,Oranlar!$E$5:$E$104,C336)&gt;0,SUMIFS(Oranlar!$F$5:$F$104,Oranlar!$D$5:$D$104,B336,Oranlar!$E$5:$E$104,C336),IFERROR(VLOOKUP(B336,Oranlar!$A$5:$B$24,2,FALSE),0)))</f>
        <v/>
      </c>
      <c r="H336" s="6" t="str">
        <f>IF(G336="","",ROUND(F336*G336/100,2))</f>
        <v/>
      </c>
    </row>
    <row r="337">
      <c r="A337" s="8"/>
      <c r="B337" s="3"/>
      <c r="C337" s="3"/>
      <c r="D337" s="4"/>
      <c r="E337" s="5"/>
      <c r="F337" s="6" t="str">
        <f>IF(D337="","",ROUND(D337/(1+IF(E337="",Oranlar!$B$2,E337)/100),2))</f>
        <v/>
      </c>
      <c r="G337" s="10" t="str">
        <f>IF(OR(B337="",D337=""),"",IF(COUNTIFS(Oranlar!$D$5:$D$104,B337,Oranlar!$E$5:$E$104,C337)&gt;0,SUMIFS(Oranlar!$F$5:$F$104,Oranlar!$D$5:$D$104,B337,Oranlar!$E$5:$E$104,C337),IFERROR(VLOOKUP(B337,Oranlar!$A$5:$B$24,2,FALSE),0)))</f>
        <v/>
      </c>
      <c r="H337" s="6" t="str">
        <f>IF(G337="","",ROUND(F337*G337/100,2))</f>
        <v/>
      </c>
    </row>
    <row r="338">
      <c r="A338" s="8"/>
      <c r="B338" s="3"/>
      <c r="C338" s="3"/>
      <c r="D338" s="4"/>
      <c r="E338" s="5"/>
      <c r="F338" s="6" t="str">
        <f>IF(D338="","",ROUND(D338/(1+IF(E338="",Oranlar!$B$2,E338)/100),2))</f>
        <v/>
      </c>
      <c r="G338" s="10" t="str">
        <f>IF(OR(B338="",D338=""),"",IF(COUNTIFS(Oranlar!$D$5:$D$104,B338,Oranlar!$E$5:$E$104,C338)&gt;0,SUMIFS(Oranlar!$F$5:$F$104,Oranlar!$D$5:$D$104,B338,Oranlar!$E$5:$E$104,C338),IFERROR(VLOOKUP(B338,Oranlar!$A$5:$B$24,2,FALSE),0)))</f>
        <v/>
      </c>
      <c r="H338" s="6" t="str">
        <f>IF(G338="","",ROUND(F338*G338/100,2))</f>
        <v/>
      </c>
    </row>
    <row r="339">
      <c r="A339" s="8"/>
      <c r="B339" s="3"/>
      <c r="C339" s="3"/>
      <c r="D339" s="4"/>
      <c r="E339" s="5"/>
      <c r="F339" s="6" t="str">
        <f>IF(D339="","",ROUND(D339/(1+IF(E339="",Oranlar!$B$2,E339)/100),2))</f>
        <v/>
      </c>
      <c r="G339" s="10" t="str">
        <f>IF(OR(B339="",D339=""),"",IF(COUNTIFS(Oranlar!$D$5:$D$104,B339,Oranlar!$E$5:$E$104,C339)&gt;0,SUMIFS(Oranlar!$F$5:$F$104,Oranlar!$D$5:$D$104,B339,Oranlar!$E$5:$E$104,C339),IFERROR(VLOOKUP(B339,Oranlar!$A$5:$B$24,2,FALSE),0)))</f>
        <v/>
      </c>
      <c r="H339" s="6" t="str">
        <f>IF(G339="","",ROUND(F339*G339/100,2))</f>
        <v/>
      </c>
    </row>
    <row r="340">
      <c r="A340" s="8"/>
      <c r="B340" s="3"/>
      <c r="C340" s="3"/>
      <c r="D340" s="4"/>
      <c r="E340" s="5"/>
      <c r="F340" s="6" t="str">
        <f>IF(D340="","",ROUND(D340/(1+IF(E340="",Oranlar!$B$2,E340)/100),2))</f>
        <v/>
      </c>
      <c r="G340" s="10" t="str">
        <f>IF(OR(B340="",D340=""),"",IF(COUNTIFS(Oranlar!$D$5:$D$104,B340,Oranlar!$E$5:$E$104,C340)&gt;0,SUMIFS(Oranlar!$F$5:$F$104,Oranlar!$D$5:$D$104,B340,Oranlar!$E$5:$E$104,C340),IFERROR(VLOOKUP(B340,Oranlar!$A$5:$B$24,2,FALSE),0)))</f>
        <v/>
      </c>
      <c r="H340" s="6" t="str">
        <f>IF(G340="","",ROUND(F340*G340/100,2))</f>
        <v/>
      </c>
    </row>
    <row r="341">
      <c r="A341" s="8"/>
      <c r="B341" s="3"/>
      <c r="C341" s="3"/>
      <c r="D341" s="4"/>
      <c r="E341" s="5"/>
      <c r="F341" s="6" t="str">
        <f>IF(D341="","",ROUND(D341/(1+IF(E341="",Oranlar!$B$2,E341)/100),2))</f>
        <v/>
      </c>
      <c r="G341" s="10" t="str">
        <f>IF(OR(B341="",D341=""),"",IF(COUNTIFS(Oranlar!$D$5:$D$104,B341,Oranlar!$E$5:$E$104,C341)&gt;0,SUMIFS(Oranlar!$F$5:$F$104,Oranlar!$D$5:$D$104,B341,Oranlar!$E$5:$E$104,C341),IFERROR(VLOOKUP(B341,Oranlar!$A$5:$B$24,2,FALSE),0)))</f>
        <v/>
      </c>
      <c r="H341" s="6" t="str">
        <f>IF(G341="","",ROUND(F341*G341/100,2))</f>
        <v/>
      </c>
    </row>
    <row r="342">
      <c r="A342" s="8"/>
      <c r="B342" s="3"/>
      <c r="C342" s="3"/>
      <c r="D342" s="4"/>
      <c r="E342" s="5"/>
      <c r="F342" s="6" t="str">
        <f>IF(D342="","",ROUND(D342/(1+IF(E342="",Oranlar!$B$2,E342)/100),2))</f>
        <v/>
      </c>
      <c r="G342" s="10" t="str">
        <f>IF(OR(B342="",D342=""),"",IF(COUNTIFS(Oranlar!$D$5:$D$104,B342,Oranlar!$E$5:$E$104,C342)&gt;0,SUMIFS(Oranlar!$F$5:$F$104,Oranlar!$D$5:$D$104,B342,Oranlar!$E$5:$E$104,C342),IFERROR(VLOOKUP(B342,Oranlar!$A$5:$B$24,2,FALSE),0)))</f>
        <v/>
      </c>
      <c r="H342" s="6" t="str">
        <f>IF(G342="","",ROUND(F342*G342/100,2))</f>
        <v/>
      </c>
    </row>
    <row r="343">
      <c r="A343" s="8"/>
      <c r="B343" s="3"/>
      <c r="C343" s="3"/>
      <c r="D343" s="4"/>
      <c r="E343" s="5"/>
      <c r="F343" s="6" t="str">
        <f>IF(D343="","",ROUND(D343/(1+IF(E343="",Oranlar!$B$2,E343)/100),2))</f>
        <v/>
      </c>
      <c r="G343" s="10" t="str">
        <f>IF(OR(B343="",D343=""),"",IF(COUNTIFS(Oranlar!$D$5:$D$104,B343,Oranlar!$E$5:$E$104,C343)&gt;0,SUMIFS(Oranlar!$F$5:$F$104,Oranlar!$D$5:$D$104,B343,Oranlar!$E$5:$E$104,C343),IFERROR(VLOOKUP(B343,Oranlar!$A$5:$B$24,2,FALSE),0)))</f>
        <v/>
      </c>
      <c r="H343" s="6" t="str">
        <f>IF(G343="","",ROUND(F343*G343/100,2))</f>
        <v/>
      </c>
    </row>
    <row r="344">
      <c r="A344" s="8"/>
      <c r="B344" s="3"/>
      <c r="C344" s="3"/>
      <c r="D344" s="4"/>
      <c r="E344" s="5"/>
      <c r="F344" s="6" t="str">
        <f>IF(D344="","",ROUND(D344/(1+IF(E344="",Oranlar!$B$2,E344)/100),2))</f>
        <v/>
      </c>
      <c r="G344" s="10" t="str">
        <f>IF(OR(B344="",D344=""),"",IF(COUNTIFS(Oranlar!$D$5:$D$104,B344,Oranlar!$E$5:$E$104,C344)&gt;0,SUMIFS(Oranlar!$F$5:$F$104,Oranlar!$D$5:$D$104,B344,Oranlar!$E$5:$E$104,C344),IFERROR(VLOOKUP(B344,Oranlar!$A$5:$B$24,2,FALSE),0)))</f>
        <v/>
      </c>
      <c r="H344" s="6" t="str">
        <f>IF(G344="","",ROUND(F344*G344/100,2))</f>
        <v/>
      </c>
    </row>
    <row r="345">
      <c r="A345" s="8"/>
      <c r="B345" s="3"/>
      <c r="C345" s="3"/>
      <c r="D345" s="4"/>
      <c r="E345" s="5"/>
      <c r="F345" s="6" t="str">
        <f>IF(D345="","",ROUND(D345/(1+IF(E345="",Oranlar!$B$2,E345)/100),2))</f>
        <v/>
      </c>
      <c r="G345" s="10" t="str">
        <f>IF(OR(B345="",D345=""),"",IF(COUNTIFS(Oranlar!$D$5:$D$104,B345,Oranlar!$E$5:$E$104,C345)&gt;0,SUMIFS(Oranlar!$F$5:$F$104,Oranlar!$D$5:$D$104,B345,Oranlar!$E$5:$E$104,C345),IFERROR(VLOOKUP(B345,Oranlar!$A$5:$B$24,2,FALSE),0)))</f>
        <v/>
      </c>
      <c r="H345" s="6" t="str">
        <f>IF(G345="","",ROUND(F345*G345/100,2))</f>
        <v/>
      </c>
    </row>
    <row r="346">
      <c r="A346" s="8"/>
      <c r="B346" s="3"/>
      <c r="C346" s="3"/>
      <c r="D346" s="4"/>
      <c r="E346" s="5"/>
      <c r="F346" s="6" t="str">
        <f>IF(D346="","",ROUND(D346/(1+IF(E346="",Oranlar!$B$2,E346)/100),2))</f>
        <v/>
      </c>
      <c r="G346" s="10" t="str">
        <f>IF(OR(B346="",D346=""),"",IF(COUNTIFS(Oranlar!$D$5:$D$104,B346,Oranlar!$E$5:$E$104,C346)&gt;0,SUMIFS(Oranlar!$F$5:$F$104,Oranlar!$D$5:$D$104,B346,Oranlar!$E$5:$E$104,C346),IFERROR(VLOOKUP(B346,Oranlar!$A$5:$B$24,2,FALSE),0)))</f>
        <v/>
      </c>
      <c r="H346" s="6" t="str">
        <f>IF(G346="","",ROUND(F346*G346/100,2))</f>
        <v/>
      </c>
    </row>
    <row r="347">
      <c r="A347" s="8"/>
      <c r="B347" s="3"/>
      <c r="C347" s="3"/>
      <c r="D347" s="4"/>
      <c r="E347" s="5"/>
      <c r="F347" s="6" t="str">
        <f>IF(D347="","",ROUND(D347/(1+IF(E347="",Oranlar!$B$2,E347)/100),2))</f>
        <v/>
      </c>
      <c r="G347" s="10" t="str">
        <f>IF(OR(B347="",D347=""),"",IF(COUNTIFS(Oranlar!$D$5:$D$104,B347,Oranlar!$E$5:$E$104,C347)&gt;0,SUMIFS(Oranlar!$F$5:$F$104,Oranlar!$D$5:$D$104,B347,Oranlar!$E$5:$E$104,C347),IFERROR(VLOOKUP(B347,Oranlar!$A$5:$B$24,2,FALSE),0)))</f>
        <v/>
      </c>
      <c r="H347" s="6" t="str">
        <f>IF(G347="","",ROUND(F347*G347/100,2))</f>
        <v/>
      </c>
    </row>
    <row r="348">
      <c r="A348" s="8"/>
      <c r="B348" s="3"/>
      <c r="C348" s="3"/>
      <c r="D348" s="4"/>
      <c r="E348" s="5"/>
      <c r="F348" s="6" t="str">
        <f>IF(D348="","",ROUND(D348/(1+IF(E348="",Oranlar!$B$2,E348)/100),2))</f>
        <v/>
      </c>
      <c r="G348" s="10" t="str">
        <f>IF(OR(B348="",D348=""),"",IF(COUNTIFS(Oranlar!$D$5:$D$104,B348,Oranlar!$E$5:$E$104,C348)&gt;0,SUMIFS(Oranlar!$F$5:$F$104,Oranlar!$D$5:$D$104,B348,Oranlar!$E$5:$E$104,C348),IFERROR(VLOOKUP(B348,Oranlar!$A$5:$B$24,2,FALSE),0)))</f>
        <v/>
      </c>
      <c r="H348" s="6" t="str">
        <f>IF(G348="","",ROUND(F348*G348/100,2))</f>
        <v/>
      </c>
    </row>
    <row r="349">
      <c r="A349" s="8"/>
      <c r="B349" s="3"/>
      <c r="C349" s="3"/>
      <c r="D349" s="4"/>
      <c r="E349" s="5"/>
      <c r="F349" s="6" t="str">
        <f>IF(D349="","",ROUND(D349/(1+IF(E349="",Oranlar!$B$2,E349)/100),2))</f>
        <v/>
      </c>
      <c r="G349" s="10" t="str">
        <f>IF(OR(B349="",D349=""),"",IF(COUNTIFS(Oranlar!$D$5:$D$104,B349,Oranlar!$E$5:$E$104,C349)&gt;0,SUMIFS(Oranlar!$F$5:$F$104,Oranlar!$D$5:$D$104,B349,Oranlar!$E$5:$E$104,C349),IFERROR(VLOOKUP(B349,Oranlar!$A$5:$B$24,2,FALSE),0)))</f>
        <v/>
      </c>
      <c r="H349" s="6" t="str">
        <f>IF(G349="","",ROUND(F349*G349/100,2))</f>
        <v/>
      </c>
    </row>
    <row r="350">
      <c r="A350" s="8"/>
      <c r="B350" s="3"/>
      <c r="C350" s="3"/>
      <c r="D350" s="4"/>
      <c r="E350" s="5"/>
      <c r="F350" s="6" t="str">
        <f>IF(D350="","",ROUND(D350/(1+IF(E350="",Oranlar!$B$2,E350)/100),2))</f>
        <v/>
      </c>
      <c r="G350" s="10" t="str">
        <f>IF(OR(B350="",D350=""),"",IF(COUNTIFS(Oranlar!$D$5:$D$104,B350,Oranlar!$E$5:$E$104,C350)&gt;0,SUMIFS(Oranlar!$F$5:$F$104,Oranlar!$D$5:$D$104,B350,Oranlar!$E$5:$E$104,C350),IFERROR(VLOOKUP(B350,Oranlar!$A$5:$B$24,2,FALSE),0)))</f>
        <v/>
      </c>
      <c r="H350" s="6" t="str">
        <f>IF(G350="","",ROUND(F350*G350/100,2))</f>
        <v/>
      </c>
    </row>
    <row r="351">
      <c r="A351" s="8"/>
      <c r="B351" s="3"/>
      <c r="C351" s="3"/>
      <c r="D351" s="4"/>
      <c r="E351" s="5"/>
      <c r="F351" s="6" t="str">
        <f>IF(D351="","",ROUND(D351/(1+IF(E351="",Oranlar!$B$2,E351)/100),2))</f>
        <v/>
      </c>
      <c r="G351" s="10" t="str">
        <f>IF(OR(B351="",D351=""),"",IF(COUNTIFS(Oranlar!$D$5:$D$104,B351,Oranlar!$E$5:$E$104,C351)&gt;0,SUMIFS(Oranlar!$F$5:$F$104,Oranlar!$D$5:$D$104,B351,Oranlar!$E$5:$E$104,C351),IFERROR(VLOOKUP(B351,Oranlar!$A$5:$B$24,2,FALSE),0)))</f>
        <v/>
      </c>
      <c r="H351" s="6" t="str">
        <f>IF(G351="","",ROUND(F351*G351/100,2))</f>
        <v/>
      </c>
    </row>
    <row r="352">
      <c r="A352" s="8"/>
      <c r="B352" s="3"/>
      <c r="C352" s="3"/>
      <c r="D352" s="4"/>
      <c r="E352" s="5"/>
      <c r="F352" s="6" t="str">
        <f>IF(D352="","",ROUND(D352/(1+IF(E352="",Oranlar!$B$2,E352)/100),2))</f>
        <v/>
      </c>
      <c r="G352" s="10" t="str">
        <f>IF(OR(B352="",D352=""),"",IF(COUNTIFS(Oranlar!$D$5:$D$104,B352,Oranlar!$E$5:$E$104,C352)&gt;0,SUMIFS(Oranlar!$F$5:$F$104,Oranlar!$D$5:$D$104,B352,Oranlar!$E$5:$E$104,C352),IFERROR(VLOOKUP(B352,Oranlar!$A$5:$B$24,2,FALSE),0)))</f>
        <v/>
      </c>
      <c r="H352" s="6" t="str">
        <f>IF(G352="","",ROUND(F352*G352/100,2))</f>
        <v/>
      </c>
    </row>
    <row r="353">
      <c r="A353" s="8"/>
      <c r="B353" s="3"/>
      <c r="C353" s="3"/>
      <c r="D353" s="4"/>
      <c r="E353" s="5"/>
      <c r="F353" s="6" t="str">
        <f>IF(D353="","",ROUND(D353/(1+IF(E353="",Oranlar!$B$2,E353)/100),2))</f>
        <v/>
      </c>
      <c r="G353" s="10" t="str">
        <f>IF(OR(B353="",D353=""),"",IF(COUNTIFS(Oranlar!$D$5:$D$104,B353,Oranlar!$E$5:$E$104,C353)&gt;0,SUMIFS(Oranlar!$F$5:$F$104,Oranlar!$D$5:$D$104,B353,Oranlar!$E$5:$E$104,C353),IFERROR(VLOOKUP(B353,Oranlar!$A$5:$B$24,2,FALSE),0)))</f>
        <v/>
      </c>
      <c r="H353" s="6" t="str">
        <f>IF(G353="","",ROUND(F353*G353/100,2))</f>
        <v/>
      </c>
    </row>
    <row r="354">
      <c r="A354" s="8"/>
      <c r="B354" s="3"/>
      <c r="C354" s="3"/>
      <c r="D354" s="4"/>
      <c r="E354" s="5"/>
      <c r="F354" s="6" t="str">
        <f>IF(D354="","",ROUND(D354/(1+IF(E354="",Oranlar!$B$2,E354)/100),2))</f>
        <v/>
      </c>
      <c r="G354" s="10" t="str">
        <f>IF(OR(B354="",D354=""),"",IF(COUNTIFS(Oranlar!$D$5:$D$104,B354,Oranlar!$E$5:$E$104,C354)&gt;0,SUMIFS(Oranlar!$F$5:$F$104,Oranlar!$D$5:$D$104,B354,Oranlar!$E$5:$E$104,C354),IFERROR(VLOOKUP(B354,Oranlar!$A$5:$B$24,2,FALSE),0)))</f>
        <v/>
      </c>
      <c r="H354" s="6" t="str">
        <f>IF(G354="","",ROUND(F354*G354/100,2))</f>
        <v/>
      </c>
    </row>
    <row r="355">
      <c r="A355" s="8"/>
      <c r="B355" s="3"/>
      <c r="C355" s="3"/>
      <c r="D355" s="4"/>
      <c r="E355" s="5"/>
      <c r="F355" s="6" t="str">
        <f>IF(D355="","",ROUND(D355/(1+IF(E355="",Oranlar!$B$2,E355)/100),2))</f>
        <v/>
      </c>
      <c r="G355" s="10" t="str">
        <f>IF(OR(B355="",D355=""),"",IF(COUNTIFS(Oranlar!$D$5:$D$104,B355,Oranlar!$E$5:$E$104,C355)&gt;0,SUMIFS(Oranlar!$F$5:$F$104,Oranlar!$D$5:$D$104,B355,Oranlar!$E$5:$E$104,C355),IFERROR(VLOOKUP(B355,Oranlar!$A$5:$B$24,2,FALSE),0)))</f>
        <v/>
      </c>
      <c r="H355" s="6" t="str">
        <f>IF(G355="","",ROUND(F355*G355/100,2))</f>
        <v/>
      </c>
    </row>
    <row r="356">
      <c r="A356" s="8"/>
      <c r="B356" s="3"/>
      <c r="C356" s="3"/>
      <c r="D356" s="4"/>
      <c r="E356" s="5"/>
      <c r="F356" s="6" t="str">
        <f>IF(D356="","",ROUND(D356/(1+IF(E356="",Oranlar!$B$2,E356)/100),2))</f>
        <v/>
      </c>
      <c r="G356" s="10" t="str">
        <f>IF(OR(B356="",D356=""),"",IF(COUNTIFS(Oranlar!$D$5:$D$104,B356,Oranlar!$E$5:$E$104,C356)&gt;0,SUMIFS(Oranlar!$F$5:$F$104,Oranlar!$D$5:$D$104,B356,Oranlar!$E$5:$E$104,C356),IFERROR(VLOOKUP(B356,Oranlar!$A$5:$B$24,2,FALSE),0)))</f>
        <v/>
      </c>
      <c r="H356" s="6" t="str">
        <f>IF(G356="","",ROUND(F356*G356/100,2))</f>
        <v/>
      </c>
    </row>
    <row r="357">
      <c r="A357" s="8"/>
      <c r="B357" s="3"/>
      <c r="C357" s="3"/>
      <c r="D357" s="4"/>
      <c r="E357" s="5"/>
      <c r="F357" s="6" t="str">
        <f>IF(D357="","",ROUND(D357/(1+IF(E357="",Oranlar!$B$2,E357)/100),2))</f>
        <v/>
      </c>
      <c r="G357" s="10" t="str">
        <f>IF(OR(B357="",D357=""),"",IF(COUNTIFS(Oranlar!$D$5:$D$104,B357,Oranlar!$E$5:$E$104,C357)&gt;0,SUMIFS(Oranlar!$F$5:$F$104,Oranlar!$D$5:$D$104,B357,Oranlar!$E$5:$E$104,C357),IFERROR(VLOOKUP(B357,Oranlar!$A$5:$B$24,2,FALSE),0)))</f>
        <v/>
      </c>
      <c r="H357" s="6" t="str">
        <f>IF(G357="","",ROUND(F357*G357/100,2))</f>
        <v/>
      </c>
    </row>
    <row r="358">
      <c r="A358" s="8"/>
      <c r="B358" s="3"/>
      <c r="C358" s="3"/>
      <c r="D358" s="4"/>
      <c r="E358" s="5"/>
      <c r="F358" s="6" t="str">
        <f>IF(D358="","",ROUND(D358/(1+IF(E358="",Oranlar!$B$2,E358)/100),2))</f>
        <v/>
      </c>
      <c r="G358" s="10" t="str">
        <f>IF(OR(B358="",D358=""),"",IF(COUNTIFS(Oranlar!$D$5:$D$104,B358,Oranlar!$E$5:$E$104,C358)&gt;0,SUMIFS(Oranlar!$F$5:$F$104,Oranlar!$D$5:$D$104,B358,Oranlar!$E$5:$E$104,C358),IFERROR(VLOOKUP(B358,Oranlar!$A$5:$B$24,2,FALSE),0)))</f>
        <v/>
      </c>
      <c r="H358" s="6" t="str">
        <f>IF(G358="","",ROUND(F358*G358/100,2))</f>
        <v/>
      </c>
    </row>
    <row r="359">
      <c r="A359" s="8"/>
      <c r="B359" s="3"/>
      <c r="C359" s="3"/>
      <c r="D359" s="4"/>
      <c r="E359" s="5"/>
      <c r="F359" s="6" t="str">
        <f>IF(D359="","",ROUND(D359/(1+IF(E359="",Oranlar!$B$2,E359)/100),2))</f>
        <v/>
      </c>
      <c r="G359" s="10" t="str">
        <f>IF(OR(B359="",D359=""),"",IF(COUNTIFS(Oranlar!$D$5:$D$104,B359,Oranlar!$E$5:$E$104,C359)&gt;0,SUMIFS(Oranlar!$F$5:$F$104,Oranlar!$D$5:$D$104,B359,Oranlar!$E$5:$E$104,C359),IFERROR(VLOOKUP(B359,Oranlar!$A$5:$B$24,2,FALSE),0)))</f>
        <v/>
      </c>
      <c r="H359" s="6" t="str">
        <f>IF(G359="","",ROUND(F359*G359/100,2))</f>
        <v/>
      </c>
    </row>
    <row r="360">
      <c r="A360" s="8"/>
      <c r="B360" s="3"/>
      <c r="C360" s="3"/>
      <c r="D360" s="4"/>
      <c r="E360" s="5"/>
      <c r="F360" s="6" t="str">
        <f>IF(D360="","",ROUND(D360/(1+IF(E360="",Oranlar!$B$2,E360)/100),2))</f>
        <v/>
      </c>
      <c r="G360" s="10" t="str">
        <f>IF(OR(B360="",D360=""),"",IF(COUNTIFS(Oranlar!$D$5:$D$104,B360,Oranlar!$E$5:$E$104,C360)&gt;0,SUMIFS(Oranlar!$F$5:$F$104,Oranlar!$D$5:$D$104,B360,Oranlar!$E$5:$E$104,C360),IFERROR(VLOOKUP(B360,Oranlar!$A$5:$B$24,2,FALSE),0)))</f>
        <v/>
      </c>
      <c r="H360" s="6" t="str">
        <f>IF(G360="","",ROUND(F360*G360/100,2))</f>
        <v/>
      </c>
    </row>
    <row r="361">
      <c r="A361" s="8"/>
      <c r="B361" s="3"/>
      <c r="C361" s="3"/>
      <c r="D361" s="4"/>
      <c r="E361" s="5"/>
      <c r="F361" s="6" t="str">
        <f>IF(D361="","",ROUND(D361/(1+IF(E361="",Oranlar!$B$2,E361)/100),2))</f>
        <v/>
      </c>
      <c r="G361" s="10" t="str">
        <f>IF(OR(B361="",D361=""),"",IF(COUNTIFS(Oranlar!$D$5:$D$104,B361,Oranlar!$E$5:$E$104,C361)&gt;0,SUMIFS(Oranlar!$F$5:$F$104,Oranlar!$D$5:$D$104,B361,Oranlar!$E$5:$E$104,C361),IFERROR(VLOOKUP(B361,Oranlar!$A$5:$B$24,2,FALSE),0)))</f>
        <v/>
      </c>
      <c r="H361" s="6" t="str">
        <f>IF(G361="","",ROUND(F361*G361/100,2))</f>
        <v/>
      </c>
    </row>
    <row r="362">
      <c r="A362" s="8"/>
      <c r="B362" s="3"/>
      <c r="C362" s="3"/>
      <c r="D362" s="4"/>
      <c r="E362" s="5"/>
      <c r="F362" s="6" t="str">
        <f>IF(D362="","",ROUND(D362/(1+IF(E362="",Oranlar!$B$2,E362)/100),2))</f>
        <v/>
      </c>
      <c r="G362" s="10" t="str">
        <f>IF(OR(B362="",D362=""),"",IF(COUNTIFS(Oranlar!$D$5:$D$104,B362,Oranlar!$E$5:$E$104,C362)&gt;0,SUMIFS(Oranlar!$F$5:$F$104,Oranlar!$D$5:$D$104,B362,Oranlar!$E$5:$E$104,C362),IFERROR(VLOOKUP(B362,Oranlar!$A$5:$B$24,2,FALSE),0)))</f>
        <v/>
      </c>
      <c r="H362" s="6" t="str">
        <f>IF(G362="","",ROUND(F362*G362/100,2))</f>
        <v/>
      </c>
    </row>
    <row r="363">
      <c r="A363" s="8"/>
      <c r="B363" s="3"/>
      <c r="C363" s="3"/>
      <c r="D363" s="4"/>
      <c r="E363" s="5"/>
      <c r="F363" s="6" t="str">
        <f>IF(D363="","",ROUND(D363/(1+IF(E363="",Oranlar!$B$2,E363)/100),2))</f>
        <v/>
      </c>
      <c r="G363" s="10" t="str">
        <f>IF(OR(B363="",D363=""),"",IF(COUNTIFS(Oranlar!$D$5:$D$104,B363,Oranlar!$E$5:$E$104,C363)&gt;0,SUMIFS(Oranlar!$F$5:$F$104,Oranlar!$D$5:$D$104,B363,Oranlar!$E$5:$E$104,C363),IFERROR(VLOOKUP(B363,Oranlar!$A$5:$B$24,2,FALSE),0)))</f>
        <v/>
      </c>
      <c r="H363" s="6" t="str">
        <f>IF(G363="","",ROUND(F363*G363/100,2))</f>
        <v/>
      </c>
    </row>
    <row r="364">
      <c r="A364" s="8"/>
      <c r="B364" s="3"/>
      <c r="C364" s="3"/>
      <c r="D364" s="4"/>
      <c r="E364" s="5"/>
      <c r="F364" s="6" t="str">
        <f>IF(D364="","",ROUND(D364/(1+IF(E364="",Oranlar!$B$2,E364)/100),2))</f>
        <v/>
      </c>
      <c r="G364" s="10" t="str">
        <f>IF(OR(B364="",D364=""),"",IF(COUNTIFS(Oranlar!$D$5:$D$104,B364,Oranlar!$E$5:$E$104,C364)&gt;0,SUMIFS(Oranlar!$F$5:$F$104,Oranlar!$D$5:$D$104,B364,Oranlar!$E$5:$E$104,C364),IFERROR(VLOOKUP(B364,Oranlar!$A$5:$B$24,2,FALSE),0)))</f>
        <v/>
      </c>
      <c r="H364" s="6" t="str">
        <f>IF(G364="","",ROUND(F364*G364/100,2))</f>
        <v/>
      </c>
    </row>
    <row r="365">
      <c r="A365" s="8"/>
      <c r="B365" s="3"/>
      <c r="C365" s="3"/>
      <c r="D365" s="4"/>
      <c r="E365" s="5"/>
      <c r="F365" s="6" t="str">
        <f>IF(D365="","",ROUND(D365/(1+IF(E365="",Oranlar!$B$2,E365)/100),2))</f>
        <v/>
      </c>
      <c r="G365" s="10" t="str">
        <f>IF(OR(B365="",D365=""),"",IF(COUNTIFS(Oranlar!$D$5:$D$104,B365,Oranlar!$E$5:$E$104,C365)&gt;0,SUMIFS(Oranlar!$F$5:$F$104,Oranlar!$D$5:$D$104,B365,Oranlar!$E$5:$E$104,C365),IFERROR(VLOOKUP(B365,Oranlar!$A$5:$B$24,2,FALSE),0)))</f>
        <v/>
      </c>
      <c r="H365" s="6" t="str">
        <f>IF(G365="","",ROUND(F365*G365/100,2))</f>
        <v/>
      </c>
    </row>
    <row r="366">
      <c r="A366" s="8"/>
      <c r="B366" s="3"/>
      <c r="C366" s="3"/>
      <c r="D366" s="4"/>
      <c r="E366" s="5"/>
      <c r="F366" s="6" t="str">
        <f>IF(D366="","",ROUND(D366/(1+IF(E366="",Oranlar!$B$2,E366)/100),2))</f>
        <v/>
      </c>
      <c r="G366" s="10" t="str">
        <f>IF(OR(B366="",D366=""),"",IF(COUNTIFS(Oranlar!$D$5:$D$104,B366,Oranlar!$E$5:$E$104,C366)&gt;0,SUMIFS(Oranlar!$F$5:$F$104,Oranlar!$D$5:$D$104,B366,Oranlar!$E$5:$E$104,C366),IFERROR(VLOOKUP(B366,Oranlar!$A$5:$B$24,2,FALSE),0)))</f>
        <v/>
      </c>
      <c r="H366" s="6" t="str">
        <f>IF(G366="","",ROUND(F366*G366/100,2))</f>
        <v/>
      </c>
    </row>
    <row r="367">
      <c r="A367" s="8"/>
      <c r="B367" s="3"/>
      <c r="C367" s="3"/>
      <c r="D367" s="4"/>
      <c r="E367" s="5"/>
      <c r="F367" s="6" t="str">
        <f>IF(D367="","",ROUND(D367/(1+IF(E367="",Oranlar!$B$2,E367)/100),2))</f>
        <v/>
      </c>
      <c r="G367" s="10" t="str">
        <f>IF(OR(B367="",D367=""),"",IF(COUNTIFS(Oranlar!$D$5:$D$104,B367,Oranlar!$E$5:$E$104,C367)&gt;0,SUMIFS(Oranlar!$F$5:$F$104,Oranlar!$D$5:$D$104,B367,Oranlar!$E$5:$E$104,C367),IFERROR(VLOOKUP(B367,Oranlar!$A$5:$B$24,2,FALSE),0)))</f>
        <v/>
      </c>
      <c r="H367" s="6" t="str">
        <f>IF(G367="","",ROUND(F367*G367/100,2))</f>
        <v/>
      </c>
    </row>
    <row r="368">
      <c r="A368" s="8"/>
      <c r="B368" s="3"/>
      <c r="C368" s="3"/>
      <c r="D368" s="4"/>
      <c r="E368" s="5"/>
      <c r="F368" s="6" t="str">
        <f>IF(D368="","",ROUND(D368/(1+IF(E368="",Oranlar!$B$2,E368)/100),2))</f>
        <v/>
      </c>
      <c r="G368" s="10" t="str">
        <f>IF(OR(B368="",D368=""),"",IF(COUNTIFS(Oranlar!$D$5:$D$104,B368,Oranlar!$E$5:$E$104,C368)&gt;0,SUMIFS(Oranlar!$F$5:$F$104,Oranlar!$D$5:$D$104,B368,Oranlar!$E$5:$E$104,C368),IFERROR(VLOOKUP(B368,Oranlar!$A$5:$B$24,2,FALSE),0)))</f>
        <v/>
      </c>
      <c r="H368" s="6" t="str">
        <f>IF(G368="","",ROUND(F368*G368/100,2))</f>
        <v/>
      </c>
    </row>
    <row r="369">
      <c r="A369" s="8"/>
      <c r="B369" s="3"/>
      <c r="C369" s="3"/>
      <c r="D369" s="4"/>
      <c r="E369" s="5"/>
      <c r="F369" s="6" t="str">
        <f>IF(D369="","",ROUND(D369/(1+IF(E369="",Oranlar!$B$2,E369)/100),2))</f>
        <v/>
      </c>
      <c r="G369" s="10" t="str">
        <f>IF(OR(B369="",D369=""),"",IF(COUNTIFS(Oranlar!$D$5:$D$104,B369,Oranlar!$E$5:$E$104,C369)&gt;0,SUMIFS(Oranlar!$F$5:$F$104,Oranlar!$D$5:$D$104,B369,Oranlar!$E$5:$E$104,C369),IFERROR(VLOOKUP(B369,Oranlar!$A$5:$B$24,2,FALSE),0)))</f>
        <v/>
      </c>
      <c r="H369" s="6" t="str">
        <f>IF(G369="","",ROUND(F369*G369/100,2))</f>
        <v/>
      </c>
    </row>
    <row r="370">
      <c r="A370" s="8"/>
      <c r="B370" s="3"/>
      <c r="C370" s="3"/>
      <c r="D370" s="4"/>
      <c r="E370" s="5"/>
      <c r="F370" s="6" t="str">
        <f>IF(D370="","",ROUND(D370/(1+IF(E370="",Oranlar!$B$2,E370)/100),2))</f>
        <v/>
      </c>
      <c r="G370" s="10" t="str">
        <f>IF(OR(B370="",D370=""),"",IF(COUNTIFS(Oranlar!$D$5:$D$104,B370,Oranlar!$E$5:$E$104,C370)&gt;0,SUMIFS(Oranlar!$F$5:$F$104,Oranlar!$D$5:$D$104,B370,Oranlar!$E$5:$E$104,C370),IFERROR(VLOOKUP(B370,Oranlar!$A$5:$B$24,2,FALSE),0)))</f>
        <v/>
      </c>
      <c r="H370" s="6" t="str">
        <f>IF(G370="","",ROUND(F370*G370/100,2))</f>
        <v/>
      </c>
    </row>
    <row r="371">
      <c r="A371" s="8"/>
      <c r="B371" s="3"/>
      <c r="C371" s="3"/>
      <c r="D371" s="4"/>
      <c r="E371" s="5"/>
      <c r="F371" s="6" t="str">
        <f>IF(D371="","",ROUND(D371/(1+IF(E371="",Oranlar!$B$2,E371)/100),2))</f>
        <v/>
      </c>
      <c r="G371" s="10" t="str">
        <f>IF(OR(B371="",D371=""),"",IF(COUNTIFS(Oranlar!$D$5:$D$104,B371,Oranlar!$E$5:$E$104,C371)&gt;0,SUMIFS(Oranlar!$F$5:$F$104,Oranlar!$D$5:$D$104,B371,Oranlar!$E$5:$E$104,C371),IFERROR(VLOOKUP(B371,Oranlar!$A$5:$B$24,2,FALSE),0)))</f>
        <v/>
      </c>
      <c r="H371" s="6" t="str">
        <f>IF(G371="","",ROUND(F371*G371/100,2))</f>
        <v/>
      </c>
    </row>
    <row r="372">
      <c r="A372" s="8"/>
      <c r="B372" s="3"/>
      <c r="C372" s="3"/>
      <c r="D372" s="4"/>
      <c r="E372" s="5"/>
      <c r="F372" s="6" t="str">
        <f>IF(D372="","",ROUND(D372/(1+IF(E372="",Oranlar!$B$2,E372)/100),2))</f>
        <v/>
      </c>
      <c r="G372" s="10" t="str">
        <f>IF(OR(B372="",D372=""),"",IF(COUNTIFS(Oranlar!$D$5:$D$104,B372,Oranlar!$E$5:$E$104,C372)&gt;0,SUMIFS(Oranlar!$F$5:$F$104,Oranlar!$D$5:$D$104,B372,Oranlar!$E$5:$E$104,C372),IFERROR(VLOOKUP(B372,Oranlar!$A$5:$B$24,2,FALSE),0)))</f>
        <v/>
      </c>
      <c r="H372" s="6" t="str">
        <f>IF(G372="","",ROUND(F372*G372/100,2))</f>
        <v/>
      </c>
    </row>
    <row r="373">
      <c r="A373" s="8"/>
      <c r="B373" s="3"/>
      <c r="C373" s="3"/>
      <c r="D373" s="4"/>
      <c r="E373" s="5"/>
      <c r="F373" s="6" t="str">
        <f>IF(D373="","",ROUND(D373/(1+IF(E373="",Oranlar!$B$2,E373)/100),2))</f>
        <v/>
      </c>
      <c r="G373" s="10" t="str">
        <f>IF(OR(B373="",D373=""),"",IF(COUNTIFS(Oranlar!$D$5:$D$104,B373,Oranlar!$E$5:$E$104,C373)&gt;0,SUMIFS(Oranlar!$F$5:$F$104,Oranlar!$D$5:$D$104,B373,Oranlar!$E$5:$E$104,C373),IFERROR(VLOOKUP(B373,Oranlar!$A$5:$B$24,2,FALSE),0)))</f>
        <v/>
      </c>
      <c r="H373" s="6" t="str">
        <f>IF(G373="","",ROUND(F373*G373/100,2))</f>
        <v/>
      </c>
    </row>
    <row r="374">
      <c r="A374" s="8"/>
      <c r="B374" s="3"/>
      <c r="C374" s="3"/>
      <c r="D374" s="4"/>
      <c r="E374" s="5"/>
      <c r="F374" s="6" t="str">
        <f>IF(D374="","",ROUND(D374/(1+IF(E374="",Oranlar!$B$2,E374)/100),2))</f>
        <v/>
      </c>
      <c r="G374" s="10" t="str">
        <f>IF(OR(B374="",D374=""),"",IF(COUNTIFS(Oranlar!$D$5:$D$104,B374,Oranlar!$E$5:$E$104,C374)&gt;0,SUMIFS(Oranlar!$F$5:$F$104,Oranlar!$D$5:$D$104,B374,Oranlar!$E$5:$E$104,C374),IFERROR(VLOOKUP(B374,Oranlar!$A$5:$B$24,2,FALSE),0)))</f>
        <v/>
      </c>
      <c r="H374" s="6" t="str">
        <f>IF(G374="","",ROUND(F374*G374/100,2))</f>
        <v/>
      </c>
    </row>
    <row r="375">
      <c r="A375" s="8"/>
      <c r="B375" s="3"/>
      <c r="C375" s="3"/>
      <c r="D375" s="4"/>
      <c r="E375" s="5"/>
      <c r="F375" s="6" t="str">
        <f>IF(D375="","",ROUND(D375/(1+IF(E375="",Oranlar!$B$2,E375)/100),2))</f>
        <v/>
      </c>
      <c r="G375" s="10" t="str">
        <f>IF(OR(B375="",D375=""),"",IF(COUNTIFS(Oranlar!$D$5:$D$104,B375,Oranlar!$E$5:$E$104,C375)&gt;0,SUMIFS(Oranlar!$F$5:$F$104,Oranlar!$D$5:$D$104,B375,Oranlar!$E$5:$E$104,C375),IFERROR(VLOOKUP(B375,Oranlar!$A$5:$B$24,2,FALSE),0)))</f>
        <v/>
      </c>
      <c r="H375" s="6" t="str">
        <f>IF(G375="","",ROUND(F375*G375/100,2))</f>
        <v/>
      </c>
    </row>
    <row r="376">
      <c r="A376" s="8"/>
      <c r="B376" s="3"/>
      <c r="C376" s="3"/>
      <c r="D376" s="4"/>
      <c r="E376" s="5"/>
      <c r="F376" s="6" t="str">
        <f>IF(D376="","",ROUND(D376/(1+IF(E376="",Oranlar!$B$2,E376)/100),2))</f>
        <v/>
      </c>
      <c r="G376" s="10" t="str">
        <f>IF(OR(B376="",D376=""),"",IF(COUNTIFS(Oranlar!$D$5:$D$104,B376,Oranlar!$E$5:$E$104,C376)&gt;0,SUMIFS(Oranlar!$F$5:$F$104,Oranlar!$D$5:$D$104,B376,Oranlar!$E$5:$E$104,C376),IFERROR(VLOOKUP(B376,Oranlar!$A$5:$B$24,2,FALSE),0)))</f>
        <v/>
      </c>
      <c r="H376" s="6" t="str">
        <f>IF(G376="","",ROUND(F376*G376/100,2))</f>
        <v/>
      </c>
    </row>
    <row r="377">
      <c r="A377" s="8"/>
      <c r="B377" s="3"/>
      <c r="C377" s="3"/>
      <c r="D377" s="4"/>
      <c r="E377" s="5"/>
      <c r="F377" s="6" t="str">
        <f>IF(D377="","",ROUND(D377/(1+IF(E377="",Oranlar!$B$2,E377)/100),2))</f>
        <v/>
      </c>
      <c r="G377" s="10" t="str">
        <f>IF(OR(B377="",D377=""),"",IF(COUNTIFS(Oranlar!$D$5:$D$104,B377,Oranlar!$E$5:$E$104,C377)&gt;0,SUMIFS(Oranlar!$F$5:$F$104,Oranlar!$D$5:$D$104,B377,Oranlar!$E$5:$E$104,C377),IFERROR(VLOOKUP(B377,Oranlar!$A$5:$B$24,2,FALSE),0)))</f>
        <v/>
      </c>
      <c r="H377" s="6" t="str">
        <f>IF(G377="","",ROUND(F377*G377/100,2))</f>
        <v/>
      </c>
    </row>
    <row r="378">
      <c r="A378" s="8"/>
      <c r="B378" s="3"/>
      <c r="C378" s="3"/>
      <c r="D378" s="4"/>
      <c r="E378" s="5"/>
      <c r="F378" s="6" t="str">
        <f>IF(D378="","",ROUND(D378/(1+IF(E378="",Oranlar!$B$2,E378)/100),2))</f>
        <v/>
      </c>
      <c r="G378" s="10" t="str">
        <f>IF(OR(B378="",D378=""),"",IF(COUNTIFS(Oranlar!$D$5:$D$104,B378,Oranlar!$E$5:$E$104,C378)&gt;0,SUMIFS(Oranlar!$F$5:$F$104,Oranlar!$D$5:$D$104,B378,Oranlar!$E$5:$E$104,C378),IFERROR(VLOOKUP(B378,Oranlar!$A$5:$B$24,2,FALSE),0)))</f>
        <v/>
      </c>
      <c r="H378" s="6" t="str">
        <f>IF(G378="","",ROUND(F378*G378/100,2))</f>
        <v/>
      </c>
    </row>
    <row r="379">
      <c r="A379" s="8"/>
      <c r="B379" s="3"/>
      <c r="C379" s="3"/>
      <c r="D379" s="4"/>
      <c r="E379" s="5"/>
      <c r="F379" s="6" t="str">
        <f>IF(D379="","",ROUND(D379/(1+IF(E379="",Oranlar!$B$2,E379)/100),2))</f>
        <v/>
      </c>
      <c r="G379" s="10" t="str">
        <f>IF(OR(B379="",D379=""),"",IF(COUNTIFS(Oranlar!$D$5:$D$104,B379,Oranlar!$E$5:$E$104,C379)&gt;0,SUMIFS(Oranlar!$F$5:$F$104,Oranlar!$D$5:$D$104,B379,Oranlar!$E$5:$E$104,C379),IFERROR(VLOOKUP(B379,Oranlar!$A$5:$B$24,2,FALSE),0)))</f>
        <v/>
      </c>
      <c r="H379" s="6" t="str">
        <f>IF(G379="","",ROUND(F379*G379/100,2))</f>
        <v/>
      </c>
    </row>
    <row r="380">
      <c r="A380" s="8"/>
      <c r="B380" s="3"/>
      <c r="C380" s="3"/>
      <c r="D380" s="4"/>
      <c r="E380" s="5"/>
      <c r="F380" s="6" t="str">
        <f>IF(D380="","",ROUND(D380/(1+IF(E380="",Oranlar!$B$2,E380)/100),2))</f>
        <v/>
      </c>
      <c r="G380" s="10" t="str">
        <f>IF(OR(B380="",D380=""),"",IF(COUNTIFS(Oranlar!$D$5:$D$104,B380,Oranlar!$E$5:$E$104,C380)&gt;0,SUMIFS(Oranlar!$F$5:$F$104,Oranlar!$D$5:$D$104,B380,Oranlar!$E$5:$E$104,C380),IFERROR(VLOOKUP(B380,Oranlar!$A$5:$B$24,2,FALSE),0)))</f>
        <v/>
      </c>
      <c r="H380" s="6" t="str">
        <f>IF(G380="","",ROUND(F380*G380/100,2))</f>
        <v/>
      </c>
    </row>
    <row r="381">
      <c r="A381" s="8"/>
      <c r="B381" s="3"/>
      <c r="C381" s="3"/>
      <c r="D381" s="4"/>
      <c r="E381" s="5"/>
      <c r="F381" s="6" t="str">
        <f>IF(D381="","",ROUND(D381/(1+IF(E381="",Oranlar!$B$2,E381)/100),2))</f>
        <v/>
      </c>
      <c r="G381" s="10" t="str">
        <f>IF(OR(B381="",D381=""),"",IF(COUNTIFS(Oranlar!$D$5:$D$104,B381,Oranlar!$E$5:$E$104,C381)&gt;0,SUMIFS(Oranlar!$F$5:$F$104,Oranlar!$D$5:$D$104,B381,Oranlar!$E$5:$E$104,C381),IFERROR(VLOOKUP(B381,Oranlar!$A$5:$B$24,2,FALSE),0)))</f>
        <v/>
      </c>
      <c r="H381" s="6" t="str">
        <f>IF(G381="","",ROUND(F381*G381/100,2))</f>
        <v/>
      </c>
    </row>
    <row r="382">
      <c r="A382" s="8"/>
      <c r="B382" s="3"/>
      <c r="C382" s="3"/>
      <c r="D382" s="4"/>
      <c r="E382" s="5"/>
      <c r="F382" s="6" t="str">
        <f>IF(D382="","",ROUND(D382/(1+IF(E382="",Oranlar!$B$2,E382)/100),2))</f>
        <v/>
      </c>
      <c r="G382" s="10" t="str">
        <f>IF(OR(B382="",D382=""),"",IF(COUNTIFS(Oranlar!$D$5:$D$104,B382,Oranlar!$E$5:$E$104,C382)&gt;0,SUMIFS(Oranlar!$F$5:$F$104,Oranlar!$D$5:$D$104,B382,Oranlar!$E$5:$E$104,C382),IFERROR(VLOOKUP(B382,Oranlar!$A$5:$B$24,2,FALSE),0)))</f>
        <v/>
      </c>
      <c r="H382" s="6" t="str">
        <f>IF(G382="","",ROUND(F382*G382/100,2))</f>
        <v/>
      </c>
    </row>
    <row r="383">
      <c r="A383" s="8"/>
      <c r="B383" s="3"/>
      <c r="C383" s="3"/>
      <c r="D383" s="4"/>
      <c r="E383" s="5"/>
      <c r="F383" s="6" t="str">
        <f>IF(D383="","",ROUND(D383/(1+IF(E383="",Oranlar!$B$2,E383)/100),2))</f>
        <v/>
      </c>
      <c r="G383" s="10" t="str">
        <f>IF(OR(B383="",D383=""),"",IF(COUNTIFS(Oranlar!$D$5:$D$104,B383,Oranlar!$E$5:$E$104,C383)&gt;0,SUMIFS(Oranlar!$F$5:$F$104,Oranlar!$D$5:$D$104,B383,Oranlar!$E$5:$E$104,C383),IFERROR(VLOOKUP(B383,Oranlar!$A$5:$B$24,2,FALSE),0)))</f>
        <v/>
      </c>
      <c r="H383" s="6" t="str">
        <f>IF(G383="","",ROUND(F383*G383/100,2))</f>
        <v/>
      </c>
    </row>
    <row r="384">
      <c r="A384" s="8"/>
      <c r="B384" s="3"/>
      <c r="C384" s="3"/>
      <c r="D384" s="4"/>
      <c r="E384" s="5"/>
      <c r="F384" s="6" t="str">
        <f>IF(D384="","",ROUND(D384/(1+IF(E384="",Oranlar!$B$2,E384)/100),2))</f>
        <v/>
      </c>
      <c r="G384" s="10" t="str">
        <f>IF(OR(B384="",D384=""),"",IF(COUNTIFS(Oranlar!$D$5:$D$104,B384,Oranlar!$E$5:$E$104,C384)&gt;0,SUMIFS(Oranlar!$F$5:$F$104,Oranlar!$D$5:$D$104,B384,Oranlar!$E$5:$E$104,C384),IFERROR(VLOOKUP(B384,Oranlar!$A$5:$B$24,2,FALSE),0)))</f>
        <v/>
      </c>
      <c r="H384" s="6" t="str">
        <f>IF(G384="","",ROUND(F384*G384/100,2))</f>
        <v/>
      </c>
    </row>
    <row r="385">
      <c r="A385" s="8"/>
      <c r="B385" s="3"/>
      <c r="C385" s="3"/>
      <c r="D385" s="4"/>
      <c r="E385" s="5"/>
      <c r="F385" s="6" t="str">
        <f>IF(D385="","",ROUND(D385/(1+IF(E385="",Oranlar!$B$2,E385)/100),2))</f>
        <v/>
      </c>
      <c r="G385" s="10" t="str">
        <f>IF(OR(B385="",D385=""),"",IF(COUNTIFS(Oranlar!$D$5:$D$104,B385,Oranlar!$E$5:$E$104,C385)&gt;0,SUMIFS(Oranlar!$F$5:$F$104,Oranlar!$D$5:$D$104,B385,Oranlar!$E$5:$E$104,C385),IFERROR(VLOOKUP(B385,Oranlar!$A$5:$B$24,2,FALSE),0)))</f>
        <v/>
      </c>
      <c r="H385" s="6" t="str">
        <f>IF(G385="","",ROUND(F385*G385/100,2))</f>
        <v/>
      </c>
    </row>
    <row r="386">
      <c r="A386" s="8"/>
      <c r="B386" s="3"/>
      <c r="C386" s="3"/>
      <c r="D386" s="4"/>
      <c r="E386" s="5"/>
      <c r="F386" s="6" t="str">
        <f>IF(D386="","",ROUND(D386/(1+IF(E386="",Oranlar!$B$2,E386)/100),2))</f>
        <v/>
      </c>
      <c r="G386" s="10" t="str">
        <f>IF(OR(B386="",D386=""),"",IF(COUNTIFS(Oranlar!$D$5:$D$104,B386,Oranlar!$E$5:$E$104,C386)&gt;0,SUMIFS(Oranlar!$F$5:$F$104,Oranlar!$D$5:$D$104,B386,Oranlar!$E$5:$E$104,C386),IFERROR(VLOOKUP(B386,Oranlar!$A$5:$B$24,2,FALSE),0)))</f>
        <v/>
      </c>
      <c r="H386" s="6" t="str">
        <f>IF(G386="","",ROUND(F386*G386/100,2))</f>
        <v/>
      </c>
    </row>
    <row r="387">
      <c r="A387" s="8"/>
      <c r="B387" s="3"/>
      <c r="C387" s="3"/>
      <c r="D387" s="4"/>
      <c r="E387" s="5"/>
      <c r="F387" s="6" t="str">
        <f>IF(D387="","",ROUND(D387/(1+IF(E387="",Oranlar!$B$2,E387)/100),2))</f>
        <v/>
      </c>
      <c r="G387" s="10" t="str">
        <f>IF(OR(B387="",D387=""),"",IF(COUNTIFS(Oranlar!$D$5:$D$104,B387,Oranlar!$E$5:$E$104,C387)&gt;0,SUMIFS(Oranlar!$F$5:$F$104,Oranlar!$D$5:$D$104,B387,Oranlar!$E$5:$E$104,C387),IFERROR(VLOOKUP(B387,Oranlar!$A$5:$B$24,2,FALSE),0)))</f>
        <v/>
      </c>
      <c r="H387" s="6" t="str">
        <f>IF(G387="","",ROUND(F387*G387/100,2))</f>
        <v/>
      </c>
    </row>
    <row r="388">
      <c r="A388" s="8"/>
      <c r="B388" s="3"/>
      <c r="C388" s="3"/>
      <c r="D388" s="4"/>
      <c r="E388" s="5"/>
      <c r="F388" s="6" t="str">
        <f>IF(D388="","",ROUND(D388/(1+IF(E388="",Oranlar!$B$2,E388)/100),2))</f>
        <v/>
      </c>
      <c r="G388" s="10" t="str">
        <f>IF(OR(B388="",D388=""),"",IF(COUNTIFS(Oranlar!$D$5:$D$104,B388,Oranlar!$E$5:$E$104,C388)&gt;0,SUMIFS(Oranlar!$F$5:$F$104,Oranlar!$D$5:$D$104,B388,Oranlar!$E$5:$E$104,C388),IFERROR(VLOOKUP(B388,Oranlar!$A$5:$B$24,2,FALSE),0)))</f>
        <v/>
      </c>
      <c r="H388" s="6" t="str">
        <f>IF(G388="","",ROUND(F388*G388/100,2))</f>
        <v/>
      </c>
    </row>
    <row r="389">
      <c r="A389" s="8"/>
      <c r="B389" s="3"/>
      <c r="C389" s="3"/>
      <c r="D389" s="4"/>
      <c r="E389" s="5"/>
      <c r="F389" s="6" t="str">
        <f>IF(D389="","",ROUND(D389/(1+IF(E389="",Oranlar!$B$2,E389)/100),2))</f>
        <v/>
      </c>
      <c r="G389" s="10" t="str">
        <f>IF(OR(B389="",D389=""),"",IF(COUNTIFS(Oranlar!$D$5:$D$104,B389,Oranlar!$E$5:$E$104,C389)&gt;0,SUMIFS(Oranlar!$F$5:$F$104,Oranlar!$D$5:$D$104,B389,Oranlar!$E$5:$E$104,C389),IFERROR(VLOOKUP(B389,Oranlar!$A$5:$B$24,2,FALSE),0)))</f>
        <v/>
      </c>
      <c r="H389" s="6" t="str">
        <f>IF(G389="","",ROUND(F389*G389/100,2))</f>
        <v/>
      </c>
    </row>
    <row r="390">
      <c r="A390" s="8"/>
      <c r="B390" s="3"/>
      <c r="C390" s="3"/>
      <c r="D390" s="4"/>
      <c r="E390" s="5"/>
      <c r="F390" s="6" t="str">
        <f>IF(D390="","",ROUND(D390/(1+IF(E390="",Oranlar!$B$2,E390)/100),2))</f>
        <v/>
      </c>
      <c r="G390" s="10" t="str">
        <f>IF(OR(B390="",D390=""),"",IF(COUNTIFS(Oranlar!$D$5:$D$104,B390,Oranlar!$E$5:$E$104,C390)&gt;0,SUMIFS(Oranlar!$F$5:$F$104,Oranlar!$D$5:$D$104,B390,Oranlar!$E$5:$E$104,C390),IFERROR(VLOOKUP(B390,Oranlar!$A$5:$B$24,2,FALSE),0)))</f>
        <v/>
      </c>
      <c r="H390" s="6" t="str">
        <f>IF(G390="","",ROUND(F390*G390/100,2))</f>
        <v/>
      </c>
    </row>
    <row r="391">
      <c r="A391" s="8"/>
      <c r="B391" s="3"/>
      <c r="C391" s="3"/>
      <c r="D391" s="4"/>
      <c r="E391" s="5"/>
      <c r="F391" s="6" t="str">
        <f>IF(D391="","",ROUND(D391/(1+IF(E391="",Oranlar!$B$2,E391)/100),2))</f>
        <v/>
      </c>
      <c r="G391" s="10" t="str">
        <f>IF(OR(B391="",D391=""),"",IF(COUNTIFS(Oranlar!$D$5:$D$104,B391,Oranlar!$E$5:$E$104,C391)&gt;0,SUMIFS(Oranlar!$F$5:$F$104,Oranlar!$D$5:$D$104,B391,Oranlar!$E$5:$E$104,C391),IFERROR(VLOOKUP(B391,Oranlar!$A$5:$B$24,2,FALSE),0)))</f>
        <v/>
      </c>
      <c r="H391" s="6" t="str">
        <f>IF(G391="","",ROUND(F391*G391/100,2))</f>
        <v/>
      </c>
    </row>
    <row r="392">
      <c r="A392" s="8"/>
      <c r="B392" s="3"/>
      <c r="C392" s="3"/>
      <c r="D392" s="4"/>
      <c r="E392" s="5"/>
      <c r="F392" s="6" t="str">
        <f>IF(D392="","",ROUND(D392/(1+IF(E392="",Oranlar!$B$2,E392)/100),2))</f>
        <v/>
      </c>
      <c r="G392" s="10" t="str">
        <f>IF(OR(B392="",D392=""),"",IF(COUNTIFS(Oranlar!$D$5:$D$104,B392,Oranlar!$E$5:$E$104,C392)&gt;0,SUMIFS(Oranlar!$F$5:$F$104,Oranlar!$D$5:$D$104,B392,Oranlar!$E$5:$E$104,C392),IFERROR(VLOOKUP(B392,Oranlar!$A$5:$B$24,2,FALSE),0)))</f>
        <v/>
      </c>
      <c r="H392" s="6" t="str">
        <f>IF(G392="","",ROUND(F392*G392/100,2))</f>
        <v/>
      </c>
    </row>
    <row r="393">
      <c r="A393" s="8"/>
      <c r="B393" s="3"/>
      <c r="C393" s="3"/>
      <c r="D393" s="4"/>
      <c r="E393" s="5"/>
      <c r="F393" s="6" t="str">
        <f>IF(D393="","",ROUND(D393/(1+IF(E393="",Oranlar!$B$2,E393)/100),2))</f>
        <v/>
      </c>
      <c r="G393" s="10" t="str">
        <f>IF(OR(B393="",D393=""),"",IF(COUNTIFS(Oranlar!$D$5:$D$104,B393,Oranlar!$E$5:$E$104,C393)&gt;0,SUMIFS(Oranlar!$F$5:$F$104,Oranlar!$D$5:$D$104,B393,Oranlar!$E$5:$E$104,C393),IFERROR(VLOOKUP(B393,Oranlar!$A$5:$B$24,2,FALSE),0)))</f>
        <v/>
      </c>
      <c r="H393" s="6" t="str">
        <f>IF(G393="","",ROUND(F393*G393/100,2))</f>
        <v/>
      </c>
    </row>
    <row r="394">
      <c r="A394" s="8"/>
      <c r="B394" s="3"/>
      <c r="C394" s="3"/>
      <c r="D394" s="4"/>
      <c r="E394" s="5"/>
      <c r="F394" s="6" t="str">
        <f>IF(D394="","",ROUND(D394/(1+IF(E394="",Oranlar!$B$2,E394)/100),2))</f>
        <v/>
      </c>
      <c r="G394" s="10" t="str">
        <f>IF(OR(B394="",D394=""),"",IF(COUNTIFS(Oranlar!$D$5:$D$104,B394,Oranlar!$E$5:$E$104,C394)&gt;0,SUMIFS(Oranlar!$F$5:$F$104,Oranlar!$D$5:$D$104,B394,Oranlar!$E$5:$E$104,C394),IFERROR(VLOOKUP(B394,Oranlar!$A$5:$B$24,2,FALSE),0)))</f>
        <v/>
      </c>
      <c r="H394" s="6" t="str">
        <f>IF(G394="","",ROUND(F394*G394/100,2))</f>
        <v/>
      </c>
    </row>
    <row r="395">
      <c r="A395" s="8"/>
      <c r="B395" s="3"/>
      <c r="C395" s="3"/>
      <c r="D395" s="4"/>
      <c r="E395" s="5"/>
      <c r="F395" s="6" t="str">
        <f>IF(D395="","",ROUND(D395/(1+IF(E395="",Oranlar!$B$2,E395)/100),2))</f>
        <v/>
      </c>
      <c r="G395" s="10" t="str">
        <f>IF(OR(B395="",D395=""),"",IF(COUNTIFS(Oranlar!$D$5:$D$104,B395,Oranlar!$E$5:$E$104,C395)&gt;0,SUMIFS(Oranlar!$F$5:$F$104,Oranlar!$D$5:$D$104,B395,Oranlar!$E$5:$E$104,C395),IFERROR(VLOOKUP(B395,Oranlar!$A$5:$B$24,2,FALSE),0)))</f>
        <v/>
      </c>
      <c r="H395" s="6" t="str">
        <f>IF(G395="","",ROUND(F395*G395/100,2))</f>
        <v/>
      </c>
    </row>
    <row r="396">
      <c r="A396" s="8"/>
      <c r="B396" s="3"/>
      <c r="C396" s="3"/>
      <c r="D396" s="4"/>
      <c r="E396" s="5"/>
      <c r="F396" s="6" t="str">
        <f>IF(D396="","",ROUND(D396/(1+IF(E396="",Oranlar!$B$2,E396)/100),2))</f>
        <v/>
      </c>
      <c r="G396" s="10" t="str">
        <f>IF(OR(B396="",D396=""),"",IF(COUNTIFS(Oranlar!$D$5:$D$104,B396,Oranlar!$E$5:$E$104,C396)&gt;0,SUMIFS(Oranlar!$F$5:$F$104,Oranlar!$D$5:$D$104,B396,Oranlar!$E$5:$E$104,C396),IFERROR(VLOOKUP(B396,Oranlar!$A$5:$B$24,2,FALSE),0)))</f>
        <v/>
      </c>
      <c r="H396" s="6" t="str">
        <f>IF(G396="","",ROUND(F396*G396/100,2))</f>
        <v/>
      </c>
    </row>
    <row r="397">
      <c r="A397" s="8"/>
      <c r="B397" s="3"/>
      <c r="C397" s="3"/>
      <c r="D397" s="4"/>
      <c r="E397" s="5"/>
      <c r="F397" s="6" t="str">
        <f>IF(D397="","",ROUND(D397/(1+IF(E397="",Oranlar!$B$2,E397)/100),2))</f>
        <v/>
      </c>
      <c r="G397" s="10" t="str">
        <f>IF(OR(B397="",D397=""),"",IF(COUNTIFS(Oranlar!$D$5:$D$104,B397,Oranlar!$E$5:$E$104,C397)&gt;0,SUMIFS(Oranlar!$F$5:$F$104,Oranlar!$D$5:$D$104,B397,Oranlar!$E$5:$E$104,C397),IFERROR(VLOOKUP(B397,Oranlar!$A$5:$B$24,2,FALSE),0)))</f>
        <v/>
      </c>
      <c r="H397" s="6" t="str">
        <f>IF(G397="","",ROUND(F397*G397/100,2))</f>
        <v/>
      </c>
    </row>
    <row r="398">
      <c r="A398" s="8"/>
      <c r="B398" s="3"/>
      <c r="C398" s="3"/>
      <c r="D398" s="4"/>
      <c r="E398" s="5"/>
      <c r="F398" s="6" t="str">
        <f>IF(D398="","",ROUND(D398/(1+IF(E398="",Oranlar!$B$2,E398)/100),2))</f>
        <v/>
      </c>
      <c r="G398" s="10" t="str">
        <f>IF(OR(B398="",D398=""),"",IF(COUNTIFS(Oranlar!$D$5:$D$104,B398,Oranlar!$E$5:$E$104,C398)&gt;0,SUMIFS(Oranlar!$F$5:$F$104,Oranlar!$D$5:$D$104,B398,Oranlar!$E$5:$E$104,C398),IFERROR(VLOOKUP(B398,Oranlar!$A$5:$B$24,2,FALSE),0)))</f>
        <v/>
      </c>
      <c r="H398" s="6" t="str">
        <f>IF(G398="","",ROUND(F398*G398/100,2))</f>
        <v/>
      </c>
    </row>
    <row r="399">
      <c r="A399" s="8"/>
      <c r="B399" s="3"/>
      <c r="C399" s="3"/>
      <c r="D399" s="4"/>
      <c r="E399" s="5"/>
      <c r="F399" s="6" t="str">
        <f>IF(D399="","",ROUND(D399/(1+IF(E399="",Oranlar!$B$2,E399)/100),2))</f>
        <v/>
      </c>
      <c r="G399" s="10" t="str">
        <f>IF(OR(B399="",D399=""),"",IF(COUNTIFS(Oranlar!$D$5:$D$104,B399,Oranlar!$E$5:$E$104,C399)&gt;0,SUMIFS(Oranlar!$F$5:$F$104,Oranlar!$D$5:$D$104,B399,Oranlar!$E$5:$E$104,C399),IFERROR(VLOOKUP(B399,Oranlar!$A$5:$B$24,2,FALSE),0)))</f>
        <v/>
      </c>
      <c r="H399" s="6" t="str">
        <f>IF(G399="","",ROUND(F399*G399/100,2))</f>
        <v/>
      </c>
    </row>
    <row r="400">
      <c r="A400" s="8"/>
      <c r="B400" s="3"/>
      <c r="C400" s="3"/>
      <c r="D400" s="4"/>
      <c r="E400" s="5"/>
      <c r="F400" s="6" t="str">
        <f>IF(D400="","",ROUND(D400/(1+IF(E400="",Oranlar!$B$2,E400)/100),2))</f>
        <v/>
      </c>
      <c r="G400" s="10" t="str">
        <f>IF(OR(B400="",D400=""),"",IF(COUNTIFS(Oranlar!$D$5:$D$104,B400,Oranlar!$E$5:$E$104,C400)&gt;0,SUMIFS(Oranlar!$F$5:$F$104,Oranlar!$D$5:$D$104,B400,Oranlar!$E$5:$E$104,C400),IFERROR(VLOOKUP(B400,Oranlar!$A$5:$B$24,2,FALSE),0)))</f>
        <v/>
      </c>
      <c r="H400" s="6" t="str">
        <f>IF(G400="","",ROUND(F400*G400/100,2))</f>
        <v/>
      </c>
    </row>
    <row r="401">
      <c r="A401" s="8"/>
      <c r="B401" s="3"/>
      <c r="C401" s="3"/>
      <c r="D401" s="4"/>
      <c r="E401" s="5"/>
      <c r="F401" s="6" t="str">
        <f>IF(D401="","",ROUND(D401/(1+IF(E401="",Oranlar!$B$2,E401)/100),2))</f>
        <v/>
      </c>
      <c r="G401" s="10" t="str">
        <f>IF(OR(B401="",D401=""),"",IF(COUNTIFS(Oranlar!$D$5:$D$104,B401,Oranlar!$E$5:$E$104,C401)&gt;0,SUMIFS(Oranlar!$F$5:$F$104,Oranlar!$D$5:$D$104,B401,Oranlar!$E$5:$E$104,C401),IFERROR(VLOOKUP(B401,Oranlar!$A$5:$B$24,2,FALSE),0)))</f>
        <v/>
      </c>
      <c r="H401" s="6" t="str">
        <f>IF(G401="","",ROUND(F401*G401/100,2))</f>
        <v/>
      </c>
    </row>
    <row r="402">
      <c r="A402" s="8"/>
      <c r="B402" s="3"/>
      <c r="C402" s="3"/>
      <c r="D402" s="4"/>
      <c r="E402" s="5"/>
      <c r="F402" s="6" t="str">
        <f>IF(D402="","",ROUND(D402/(1+IF(E402="",Oranlar!$B$2,E402)/100),2))</f>
        <v/>
      </c>
      <c r="G402" s="10" t="str">
        <f>IF(OR(B402="",D402=""),"",IF(COUNTIFS(Oranlar!$D$5:$D$104,B402,Oranlar!$E$5:$E$104,C402)&gt;0,SUMIFS(Oranlar!$F$5:$F$104,Oranlar!$D$5:$D$104,B402,Oranlar!$E$5:$E$104,C402),IFERROR(VLOOKUP(B402,Oranlar!$A$5:$B$24,2,FALSE),0)))</f>
        <v/>
      </c>
      <c r="H402" s="6" t="str">
        <f>IF(G402="","",ROUND(F402*G402/100,2))</f>
        <v/>
      </c>
    </row>
    <row r="403">
      <c r="A403" s="8"/>
      <c r="B403" s="3"/>
      <c r="C403" s="3"/>
      <c r="D403" s="4"/>
      <c r="E403" s="5"/>
      <c r="F403" s="6" t="str">
        <f>IF(D403="","",ROUND(D403/(1+IF(E403="",Oranlar!$B$2,E403)/100),2))</f>
        <v/>
      </c>
      <c r="G403" s="10" t="str">
        <f>IF(OR(B403="",D403=""),"",IF(COUNTIFS(Oranlar!$D$5:$D$104,B403,Oranlar!$E$5:$E$104,C403)&gt;0,SUMIFS(Oranlar!$F$5:$F$104,Oranlar!$D$5:$D$104,B403,Oranlar!$E$5:$E$104,C403),IFERROR(VLOOKUP(B403,Oranlar!$A$5:$B$24,2,FALSE),0)))</f>
        <v/>
      </c>
      <c r="H403" s="6" t="str">
        <f>IF(G403="","",ROUND(F403*G403/100,2))</f>
        <v/>
      </c>
    </row>
    <row r="404">
      <c r="A404" s="8"/>
      <c r="B404" s="3"/>
      <c r="C404" s="3"/>
      <c r="D404" s="4"/>
      <c r="E404" s="5"/>
      <c r="F404" s="6" t="str">
        <f>IF(D404="","",ROUND(D404/(1+IF(E404="",Oranlar!$B$2,E404)/100),2))</f>
        <v/>
      </c>
      <c r="G404" s="10" t="str">
        <f>IF(OR(B404="",D404=""),"",IF(COUNTIFS(Oranlar!$D$5:$D$104,B404,Oranlar!$E$5:$E$104,C404)&gt;0,SUMIFS(Oranlar!$F$5:$F$104,Oranlar!$D$5:$D$104,B404,Oranlar!$E$5:$E$104,C404),IFERROR(VLOOKUP(B404,Oranlar!$A$5:$B$24,2,FALSE),0)))</f>
        <v/>
      </c>
      <c r="H404" s="6" t="str">
        <f>IF(G404="","",ROUND(F404*G404/100,2))</f>
        <v/>
      </c>
    </row>
    <row r="405">
      <c r="A405" s="8"/>
      <c r="B405" s="3"/>
      <c r="C405" s="3"/>
      <c r="D405" s="4"/>
      <c r="E405" s="5"/>
      <c r="F405" s="6" t="str">
        <f>IF(D405="","",ROUND(D405/(1+IF(E405="",Oranlar!$B$2,E405)/100),2))</f>
        <v/>
      </c>
      <c r="G405" s="10" t="str">
        <f>IF(OR(B405="",D405=""),"",IF(COUNTIFS(Oranlar!$D$5:$D$104,B405,Oranlar!$E$5:$E$104,C405)&gt;0,SUMIFS(Oranlar!$F$5:$F$104,Oranlar!$D$5:$D$104,B405,Oranlar!$E$5:$E$104,C405),IFERROR(VLOOKUP(B405,Oranlar!$A$5:$B$24,2,FALSE),0)))</f>
        <v/>
      </c>
      <c r="H405" s="6" t="str">
        <f>IF(G405="","",ROUND(F405*G405/100,2))</f>
        <v/>
      </c>
    </row>
    <row r="406">
      <c r="A406" s="8"/>
      <c r="B406" s="3"/>
      <c r="C406" s="3"/>
      <c r="D406" s="4"/>
      <c r="E406" s="5"/>
      <c r="F406" s="6" t="str">
        <f>IF(D406="","",ROUND(D406/(1+IF(E406="",Oranlar!$B$2,E406)/100),2))</f>
        <v/>
      </c>
      <c r="G406" s="10" t="str">
        <f>IF(OR(B406="",D406=""),"",IF(COUNTIFS(Oranlar!$D$5:$D$104,B406,Oranlar!$E$5:$E$104,C406)&gt;0,SUMIFS(Oranlar!$F$5:$F$104,Oranlar!$D$5:$D$104,B406,Oranlar!$E$5:$E$104,C406),IFERROR(VLOOKUP(B406,Oranlar!$A$5:$B$24,2,FALSE),0)))</f>
        <v/>
      </c>
      <c r="H406" s="6" t="str">
        <f>IF(G406="","",ROUND(F406*G406/100,2))</f>
        <v/>
      </c>
    </row>
    <row r="407">
      <c r="A407" s="8"/>
      <c r="B407" s="3"/>
      <c r="C407" s="3"/>
      <c r="D407" s="4"/>
      <c r="E407" s="5"/>
      <c r="F407" s="6" t="str">
        <f>IF(D407="","",ROUND(D407/(1+IF(E407="",Oranlar!$B$2,E407)/100),2))</f>
        <v/>
      </c>
      <c r="G407" s="10" t="str">
        <f>IF(OR(B407="",D407=""),"",IF(COUNTIFS(Oranlar!$D$5:$D$104,B407,Oranlar!$E$5:$E$104,C407)&gt;0,SUMIFS(Oranlar!$F$5:$F$104,Oranlar!$D$5:$D$104,B407,Oranlar!$E$5:$E$104,C407),IFERROR(VLOOKUP(B407,Oranlar!$A$5:$B$24,2,FALSE),0)))</f>
        <v/>
      </c>
      <c r="H407" s="6" t="str">
        <f>IF(G407="","",ROUND(F407*G407/100,2))</f>
        <v/>
      </c>
    </row>
    <row r="408">
      <c r="A408" s="8"/>
      <c r="B408" s="3"/>
      <c r="C408" s="3"/>
      <c r="D408" s="4"/>
      <c r="E408" s="5"/>
      <c r="F408" s="6" t="str">
        <f>IF(D408="","",ROUND(D408/(1+IF(E408="",Oranlar!$B$2,E408)/100),2))</f>
        <v/>
      </c>
      <c r="G408" s="10" t="str">
        <f>IF(OR(B408="",D408=""),"",IF(COUNTIFS(Oranlar!$D$5:$D$104,B408,Oranlar!$E$5:$E$104,C408)&gt;0,SUMIFS(Oranlar!$F$5:$F$104,Oranlar!$D$5:$D$104,B408,Oranlar!$E$5:$E$104,C408),IFERROR(VLOOKUP(B408,Oranlar!$A$5:$B$24,2,FALSE),0)))</f>
        <v/>
      </c>
      <c r="H408" s="6" t="str">
        <f>IF(G408="","",ROUND(F408*G408/100,2))</f>
        <v/>
      </c>
    </row>
    <row r="409">
      <c r="A409" s="8"/>
      <c r="B409" s="3"/>
      <c r="C409" s="3"/>
      <c r="D409" s="4"/>
      <c r="E409" s="5"/>
      <c r="F409" s="6" t="str">
        <f>IF(D409="","",ROUND(D409/(1+IF(E409="",Oranlar!$B$2,E409)/100),2))</f>
        <v/>
      </c>
      <c r="G409" s="10" t="str">
        <f>IF(OR(B409="",D409=""),"",IF(COUNTIFS(Oranlar!$D$5:$D$104,B409,Oranlar!$E$5:$E$104,C409)&gt;0,SUMIFS(Oranlar!$F$5:$F$104,Oranlar!$D$5:$D$104,B409,Oranlar!$E$5:$E$104,C409),IFERROR(VLOOKUP(B409,Oranlar!$A$5:$B$24,2,FALSE),0)))</f>
        <v/>
      </c>
      <c r="H409" s="6" t="str">
        <f>IF(G409="","",ROUND(F409*G409/100,2))</f>
        <v/>
      </c>
    </row>
    <row r="410">
      <c r="A410" s="8"/>
      <c r="B410" s="3"/>
      <c r="C410" s="3"/>
      <c r="D410" s="4"/>
      <c r="E410" s="5"/>
      <c r="F410" s="6" t="str">
        <f>IF(D410="","",ROUND(D410/(1+IF(E410="",Oranlar!$B$2,E410)/100),2))</f>
        <v/>
      </c>
      <c r="G410" s="10" t="str">
        <f>IF(OR(B410="",D410=""),"",IF(COUNTIFS(Oranlar!$D$5:$D$104,B410,Oranlar!$E$5:$E$104,C410)&gt;0,SUMIFS(Oranlar!$F$5:$F$104,Oranlar!$D$5:$D$104,B410,Oranlar!$E$5:$E$104,C410),IFERROR(VLOOKUP(B410,Oranlar!$A$5:$B$24,2,FALSE),0)))</f>
        <v/>
      </c>
      <c r="H410" s="6" t="str">
        <f>IF(G410="","",ROUND(F410*G410/100,2))</f>
        <v/>
      </c>
    </row>
    <row r="411">
      <c r="A411" s="8"/>
      <c r="B411" s="3"/>
      <c r="C411" s="3"/>
      <c r="D411" s="4"/>
      <c r="E411" s="5"/>
      <c r="F411" s="6" t="str">
        <f>IF(D411="","",ROUND(D411/(1+IF(E411="",Oranlar!$B$2,E411)/100),2))</f>
        <v/>
      </c>
      <c r="G411" s="10" t="str">
        <f>IF(OR(B411="",D411=""),"",IF(COUNTIFS(Oranlar!$D$5:$D$104,B411,Oranlar!$E$5:$E$104,C411)&gt;0,SUMIFS(Oranlar!$F$5:$F$104,Oranlar!$D$5:$D$104,B411,Oranlar!$E$5:$E$104,C411),IFERROR(VLOOKUP(B411,Oranlar!$A$5:$B$24,2,FALSE),0)))</f>
        <v/>
      </c>
      <c r="H411" s="6" t="str">
        <f>IF(G411="","",ROUND(F411*G411/100,2))</f>
        <v/>
      </c>
    </row>
    <row r="412">
      <c r="A412" s="8"/>
      <c r="B412" s="3"/>
      <c r="C412" s="3"/>
      <c r="D412" s="4"/>
      <c r="E412" s="5"/>
      <c r="F412" s="6" t="str">
        <f>IF(D412="","",ROUND(D412/(1+IF(E412="",Oranlar!$B$2,E412)/100),2))</f>
        <v/>
      </c>
      <c r="G412" s="10" t="str">
        <f>IF(OR(B412="",D412=""),"",IF(COUNTIFS(Oranlar!$D$5:$D$104,B412,Oranlar!$E$5:$E$104,C412)&gt;0,SUMIFS(Oranlar!$F$5:$F$104,Oranlar!$D$5:$D$104,B412,Oranlar!$E$5:$E$104,C412),IFERROR(VLOOKUP(B412,Oranlar!$A$5:$B$24,2,FALSE),0)))</f>
        <v/>
      </c>
      <c r="H412" s="6" t="str">
        <f>IF(G412="","",ROUND(F412*G412/100,2))</f>
        <v/>
      </c>
    </row>
    <row r="413">
      <c r="A413" s="8"/>
      <c r="B413" s="3"/>
      <c r="C413" s="3"/>
      <c r="D413" s="4"/>
      <c r="E413" s="5"/>
      <c r="F413" s="6" t="str">
        <f>IF(D413="","",ROUND(D413/(1+IF(E413="",Oranlar!$B$2,E413)/100),2))</f>
        <v/>
      </c>
      <c r="G413" s="10" t="str">
        <f>IF(OR(B413="",D413=""),"",IF(COUNTIFS(Oranlar!$D$5:$D$104,B413,Oranlar!$E$5:$E$104,C413)&gt;0,SUMIFS(Oranlar!$F$5:$F$104,Oranlar!$D$5:$D$104,B413,Oranlar!$E$5:$E$104,C413),IFERROR(VLOOKUP(B413,Oranlar!$A$5:$B$24,2,FALSE),0)))</f>
        <v/>
      </c>
      <c r="H413" s="6" t="str">
        <f>IF(G413="","",ROUND(F413*G413/100,2))</f>
        <v/>
      </c>
    </row>
    <row r="414">
      <c r="A414" s="8"/>
      <c r="B414" s="3"/>
      <c r="C414" s="3"/>
      <c r="D414" s="4"/>
      <c r="E414" s="5"/>
      <c r="F414" s="6" t="str">
        <f>IF(D414="","",ROUND(D414/(1+IF(E414="",Oranlar!$B$2,E414)/100),2))</f>
        <v/>
      </c>
      <c r="G414" s="10" t="str">
        <f>IF(OR(B414="",D414=""),"",IF(COUNTIFS(Oranlar!$D$5:$D$104,B414,Oranlar!$E$5:$E$104,C414)&gt;0,SUMIFS(Oranlar!$F$5:$F$104,Oranlar!$D$5:$D$104,B414,Oranlar!$E$5:$E$104,C414),IFERROR(VLOOKUP(B414,Oranlar!$A$5:$B$24,2,FALSE),0)))</f>
        <v/>
      </c>
      <c r="H414" s="6" t="str">
        <f>IF(G414="","",ROUND(F414*G414/100,2))</f>
        <v/>
      </c>
    </row>
    <row r="415">
      <c r="A415" s="8"/>
      <c r="B415" s="3"/>
      <c r="C415" s="3"/>
      <c r="D415" s="4"/>
      <c r="E415" s="5"/>
      <c r="F415" s="6" t="str">
        <f>IF(D415="","",ROUND(D415/(1+IF(E415="",Oranlar!$B$2,E415)/100),2))</f>
        <v/>
      </c>
      <c r="G415" s="10" t="str">
        <f>IF(OR(B415="",D415=""),"",IF(COUNTIFS(Oranlar!$D$5:$D$104,B415,Oranlar!$E$5:$E$104,C415)&gt;0,SUMIFS(Oranlar!$F$5:$F$104,Oranlar!$D$5:$D$104,B415,Oranlar!$E$5:$E$104,C415),IFERROR(VLOOKUP(B415,Oranlar!$A$5:$B$24,2,FALSE),0)))</f>
        <v/>
      </c>
      <c r="H415" s="6" t="str">
        <f>IF(G415="","",ROUND(F415*G415/100,2))</f>
        <v/>
      </c>
    </row>
    <row r="416">
      <c r="A416" s="8"/>
      <c r="B416" s="3"/>
      <c r="C416" s="3"/>
      <c r="D416" s="4"/>
      <c r="E416" s="5"/>
      <c r="F416" s="6" t="str">
        <f>IF(D416="","",ROUND(D416/(1+IF(E416="",Oranlar!$B$2,E416)/100),2))</f>
        <v/>
      </c>
      <c r="G416" s="10" t="str">
        <f>IF(OR(B416="",D416=""),"",IF(COUNTIFS(Oranlar!$D$5:$D$104,B416,Oranlar!$E$5:$E$104,C416)&gt;0,SUMIFS(Oranlar!$F$5:$F$104,Oranlar!$D$5:$D$104,B416,Oranlar!$E$5:$E$104,C416),IFERROR(VLOOKUP(B416,Oranlar!$A$5:$B$24,2,FALSE),0)))</f>
        <v/>
      </c>
      <c r="H416" s="6" t="str">
        <f>IF(G416="","",ROUND(F416*G416/100,2))</f>
        <v/>
      </c>
    </row>
    <row r="417">
      <c r="A417" s="8"/>
      <c r="B417" s="3"/>
      <c r="C417" s="3"/>
      <c r="D417" s="4"/>
      <c r="E417" s="5"/>
      <c r="F417" s="6" t="str">
        <f>IF(D417="","",ROUND(D417/(1+IF(E417="",Oranlar!$B$2,E417)/100),2))</f>
        <v/>
      </c>
      <c r="G417" s="10" t="str">
        <f>IF(OR(B417="",D417=""),"",IF(COUNTIFS(Oranlar!$D$5:$D$104,B417,Oranlar!$E$5:$E$104,C417)&gt;0,SUMIFS(Oranlar!$F$5:$F$104,Oranlar!$D$5:$D$104,B417,Oranlar!$E$5:$E$104,C417),IFERROR(VLOOKUP(B417,Oranlar!$A$5:$B$24,2,FALSE),0)))</f>
        <v/>
      </c>
      <c r="H417" s="6" t="str">
        <f>IF(G417="","",ROUND(F417*G417/100,2))</f>
        <v/>
      </c>
    </row>
    <row r="418">
      <c r="A418" s="8"/>
      <c r="B418" s="3"/>
      <c r="C418" s="3"/>
      <c r="D418" s="4"/>
      <c r="E418" s="5"/>
      <c r="F418" s="6" t="str">
        <f>IF(D418="","",ROUND(D418/(1+IF(E418="",Oranlar!$B$2,E418)/100),2))</f>
        <v/>
      </c>
      <c r="G418" s="10" t="str">
        <f>IF(OR(B418="",D418=""),"",IF(COUNTIFS(Oranlar!$D$5:$D$104,B418,Oranlar!$E$5:$E$104,C418)&gt;0,SUMIFS(Oranlar!$F$5:$F$104,Oranlar!$D$5:$D$104,B418,Oranlar!$E$5:$E$104,C418),IFERROR(VLOOKUP(B418,Oranlar!$A$5:$B$24,2,FALSE),0)))</f>
        <v/>
      </c>
      <c r="H418" s="6" t="str">
        <f>IF(G418="","",ROUND(F418*G418/100,2))</f>
        <v/>
      </c>
    </row>
    <row r="419">
      <c r="A419" s="8"/>
      <c r="B419" s="3"/>
      <c r="C419" s="3"/>
      <c r="D419" s="4"/>
      <c r="E419" s="5"/>
      <c r="F419" s="6" t="str">
        <f>IF(D419="","",ROUND(D419/(1+IF(E419="",Oranlar!$B$2,E419)/100),2))</f>
        <v/>
      </c>
      <c r="G419" s="10" t="str">
        <f>IF(OR(B419="",D419=""),"",IF(COUNTIFS(Oranlar!$D$5:$D$104,B419,Oranlar!$E$5:$E$104,C419)&gt;0,SUMIFS(Oranlar!$F$5:$F$104,Oranlar!$D$5:$D$104,B419,Oranlar!$E$5:$E$104,C419),IFERROR(VLOOKUP(B419,Oranlar!$A$5:$B$24,2,FALSE),0)))</f>
        <v/>
      </c>
      <c r="H419" s="6" t="str">
        <f>IF(G419="","",ROUND(F419*G419/100,2))</f>
        <v/>
      </c>
    </row>
    <row r="420">
      <c r="A420" s="8"/>
      <c r="B420" s="3"/>
      <c r="C420" s="3"/>
      <c r="D420" s="4"/>
      <c r="E420" s="5"/>
      <c r="F420" s="6" t="str">
        <f>IF(D420="","",ROUND(D420/(1+IF(E420="",Oranlar!$B$2,E420)/100),2))</f>
        <v/>
      </c>
      <c r="G420" s="10" t="str">
        <f>IF(OR(B420="",D420=""),"",IF(COUNTIFS(Oranlar!$D$5:$D$104,B420,Oranlar!$E$5:$E$104,C420)&gt;0,SUMIFS(Oranlar!$F$5:$F$104,Oranlar!$D$5:$D$104,B420,Oranlar!$E$5:$E$104,C420),IFERROR(VLOOKUP(B420,Oranlar!$A$5:$B$24,2,FALSE),0)))</f>
        <v/>
      </c>
      <c r="H420" s="6" t="str">
        <f>IF(G420="","",ROUND(F420*G420/100,2))</f>
        <v/>
      </c>
    </row>
    <row r="421">
      <c r="A421" s="8"/>
      <c r="B421" s="3"/>
      <c r="C421" s="3"/>
      <c r="D421" s="4"/>
      <c r="E421" s="5"/>
      <c r="F421" s="6" t="str">
        <f>IF(D421="","",ROUND(D421/(1+IF(E421="",Oranlar!$B$2,E421)/100),2))</f>
        <v/>
      </c>
      <c r="G421" s="10" t="str">
        <f>IF(OR(B421="",D421=""),"",IF(COUNTIFS(Oranlar!$D$5:$D$104,B421,Oranlar!$E$5:$E$104,C421)&gt;0,SUMIFS(Oranlar!$F$5:$F$104,Oranlar!$D$5:$D$104,B421,Oranlar!$E$5:$E$104,C421),IFERROR(VLOOKUP(B421,Oranlar!$A$5:$B$24,2,FALSE),0)))</f>
        <v/>
      </c>
      <c r="H421" s="6" t="str">
        <f>IF(G421="","",ROUND(F421*G421/100,2))</f>
        <v/>
      </c>
    </row>
    <row r="422">
      <c r="A422" s="8"/>
      <c r="B422" s="3"/>
      <c r="C422" s="3"/>
      <c r="D422" s="4"/>
      <c r="E422" s="5"/>
      <c r="F422" s="6" t="str">
        <f>IF(D422="","",ROUND(D422/(1+IF(E422="",Oranlar!$B$2,E422)/100),2))</f>
        <v/>
      </c>
      <c r="G422" s="10" t="str">
        <f>IF(OR(B422="",D422=""),"",IF(COUNTIFS(Oranlar!$D$5:$D$104,B422,Oranlar!$E$5:$E$104,C422)&gt;0,SUMIFS(Oranlar!$F$5:$F$104,Oranlar!$D$5:$D$104,B422,Oranlar!$E$5:$E$104,C422),IFERROR(VLOOKUP(B422,Oranlar!$A$5:$B$24,2,FALSE),0)))</f>
        <v/>
      </c>
      <c r="H422" s="6" t="str">
        <f>IF(G422="","",ROUND(F422*G422/100,2))</f>
        <v/>
      </c>
    </row>
    <row r="423">
      <c r="A423" s="8"/>
      <c r="B423" s="3"/>
      <c r="C423" s="3"/>
      <c r="D423" s="4"/>
      <c r="E423" s="5"/>
      <c r="F423" s="6" t="str">
        <f>IF(D423="","",ROUND(D423/(1+IF(E423="",Oranlar!$B$2,E423)/100),2))</f>
        <v/>
      </c>
      <c r="G423" s="10" t="str">
        <f>IF(OR(B423="",D423=""),"",IF(COUNTIFS(Oranlar!$D$5:$D$104,B423,Oranlar!$E$5:$E$104,C423)&gt;0,SUMIFS(Oranlar!$F$5:$F$104,Oranlar!$D$5:$D$104,B423,Oranlar!$E$5:$E$104,C423),IFERROR(VLOOKUP(B423,Oranlar!$A$5:$B$24,2,FALSE),0)))</f>
        <v/>
      </c>
      <c r="H423" s="6" t="str">
        <f>IF(G423="","",ROUND(F423*G423/100,2))</f>
        <v/>
      </c>
    </row>
    <row r="424">
      <c r="A424" s="8"/>
      <c r="B424" s="3"/>
      <c r="C424" s="3"/>
      <c r="D424" s="4"/>
      <c r="E424" s="5"/>
      <c r="F424" s="6" t="str">
        <f>IF(D424="","",ROUND(D424/(1+IF(E424="",Oranlar!$B$2,E424)/100),2))</f>
        <v/>
      </c>
      <c r="G424" s="10" t="str">
        <f>IF(OR(B424="",D424=""),"",IF(COUNTIFS(Oranlar!$D$5:$D$104,B424,Oranlar!$E$5:$E$104,C424)&gt;0,SUMIFS(Oranlar!$F$5:$F$104,Oranlar!$D$5:$D$104,B424,Oranlar!$E$5:$E$104,C424),IFERROR(VLOOKUP(B424,Oranlar!$A$5:$B$24,2,FALSE),0)))</f>
        <v/>
      </c>
      <c r="H424" s="6" t="str">
        <f>IF(G424="","",ROUND(F424*G424/100,2))</f>
        <v/>
      </c>
    </row>
    <row r="425">
      <c r="A425" s="8"/>
      <c r="B425" s="3"/>
      <c r="C425" s="3"/>
      <c r="D425" s="4"/>
      <c r="E425" s="5"/>
      <c r="F425" s="6" t="str">
        <f>IF(D425="","",ROUND(D425/(1+IF(E425="",Oranlar!$B$2,E425)/100),2))</f>
        <v/>
      </c>
      <c r="G425" s="10" t="str">
        <f>IF(OR(B425="",D425=""),"",IF(COUNTIFS(Oranlar!$D$5:$D$104,B425,Oranlar!$E$5:$E$104,C425)&gt;0,SUMIFS(Oranlar!$F$5:$F$104,Oranlar!$D$5:$D$104,B425,Oranlar!$E$5:$E$104,C425),IFERROR(VLOOKUP(B425,Oranlar!$A$5:$B$24,2,FALSE),0)))</f>
        <v/>
      </c>
      <c r="H425" s="6" t="str">
        <f>IF(G425="","",ROUND(F425*G425/100,2))</f>
        <v/>
      </c>
    </row>
    <row r="426">
      <c r="A426" s="8"/>
      <c r="B426" s="3"/>
      <c r="C426" s="3"/>
      <c r="D426" s="4"/>
      <c r="E426" s="5"/>
      <c r="F426" s="6" t="str">
        <f>IF(D426="","",ROUND(D426/(1+IF(E426="",Oranlar!$B$2,E426)/100),2))</f>
        <v/>
      </c>
      <c r="G426" s="10" t="str">
        <f>IF(OR(B426="",D426=""),"",IF(COUNTIFS(Oranlar!$D$5:$D$104,B426,Oranlar!$E$5:$E$104,C426)&gt;0,SUMIFS(Oranlar!$F$5:$F$104,Oranlar!$D$5:$D$104,B426,Oranlar!$E$5:$E$104,C426),IFERROR(VLOOKUP(B426,Oranlar!$A$5:$B$24,2,FALSE),0)))</f>
        <v/>
      </c>
      <c r="H426" s="6" t="str">
        <f>IF(G426="","",ROUND(F426*G426/100,2))</f>
        <v/>
      </c>
    </row>
    <row r="427">
      <c r="A427" s="8"/>
      <c r="B427" s="3"/>
      <c r="C427" s="3"/>
      <c r="D427" s="4"/>
      <c r="E427" s="5"/>
      <c r="F427" s="6" t="str">
        <f>IF(D427="","",ROUND(D427/(1+IF(E427="",Oranlar!$B$2,E427)/100),2))</f>
        <v/>
      </c>
      <c r="G427" s="10" t="str">
        <f>IF(OR(B427="",D427=""),"",IF(COUNTIFS(Oranlar!$D$5:$D$104,B427,Oranlar!$E$5:$E$104,C427)&gt;0,SUMIFS(Oranlar!$F$5:$F$104,Oranlar!$D$5:$D$104,B427,Oranlar!$E$5:$E$104,C427),IFERROR(VLOOKUP(B427,Oranlar!$A$5:$B$24,2,FALSE),0)))</f>
        <v/>
      </c>
      <c r="H427" s="6" t="str">
        <f>IF(G427="","",ROUND(F427*G427/100,2))</f>
        <v/>
      </c>
    </row>
    <row r="428">
      <c r="A428" s="8"/>
      <c r="B428" s="3"/>
      <c r="C428" s="3"/>
      <c r="D428" s="4"/>
      <c r="E428" s="5"/>
      <c r="F428" s="6" t="str">
        <f>IF(D428="","",ROUND(D428/(1+IF(E428="",Oranlar!$B$2,E428)/100),2))</f>
        <v/>
      </c>
      <c r="G428" s="10" t="str">
        <f>IF(OR(B428="",D428=""),"",IF(COUNTIFS(Oranlar!$D$5:$D$104,B428,Oranlar!$E$5:$E$104,C428)&gt;0,SUMIFS(Oranlar!$F$5:$F$104,Oranlar!$D$5:$D$104,B428,Oranlar!$E$5:$E$104,C428),IFERROR(VLOOKUP(B428,Oranlar!$A$5:$B$24,2,FALSE),0)))</f>
        <v/>
      </c>
      <c r="H428" s="6" t="str">
        <f>IF(G428="","",ROUND(F428*G428/100,2))</f>
        <v/>
      </c>
    </row>
    <row r="429">
      <c r="A429" s="8"/>
      <c r="B429" s="3"/>
      <c r="C429" s="3"/>
      <c r="D429" s="4"/>
      <c r="E429" s="5"/>
      <c r="F429" s="6" t="str">
        <f>IF(D429="","",ROUND(D429/(1+IF(E429="",Oranlar!$B$2,E429)/100),2))</f>
        <v/>
      </c>
      <c r="G429" s="10" t="str">
        <f>IF(OR(B429="",D429=""),"",IF(COUNTIFS(Oranlar!$D$5:$D$104,B429,Oranlar!$E$5:$E$104,C429)&gt;0,SUMIFS(Oranlar!$F$5:$F$104,Oranlar!$D$5:$D$104,B429,Oranlar!$E$5:$E$104,C429),IFERROR(VLOOKUP(B429,Oranlar!$A$5:$B$24,2,FALSE),0)))</f>
        <v/>
      </c>
      <c r="H429" s="6" t="str">
        <f>IF(G429="","",ROUND(F429*G429/100,2))</f>
        <v/>
      </c>
    </row>
    <row r="430">
      <c r="A430" s="8"/>
      <c r="B430" s="3"/>
      <c r="C430" s="3"/>
      <c r="D430" s="4"/>
      <c r="E430" s="5"/>
      <c r="F430" s="6" t="str">
        <f>IF(D430="","",ROUND(D430/(1+IF(E430="",Oranlar!$B$2,E430)/100),2))</f>
        <v/>
      </c>
      <c r="G430" s="10" t="str">
        <f>IF(OR(B430="",D430=""),"",IF(COUNTIFS(Oranlar!$D$5:$D$104,B430,Oranlar!$E$5:$E$104,C430)&gt;0,SUMIFS(Oranlar!$F$5:$F$104,Oranlar!$D$5:$D$104,B430,Oranlar!$E$5:$E$104,C430),IFERROR(VLOOKUP(B430,Oranlar!$A$5:$B$24,2,FALSE),0)))</f>
        <v/>
      </c>
      <c r="H430" s="6" t="str">
        <f>IF(G430="","",ROUND(F430*G430/100,2))</f>
        <v/>
      </c>
    </row>
    <row r="431">
      <c r="A431" s="8"/>
      <c r="B431" s="3"/>
      <c r="C431" s="3"/>
      <c r="D431" s="4"/>
      <c r="E431" s="5"/>
      <c r="F431" s="6" t="str">
        <f>IF(D431="","",ROUND(D431/(1+IF(E431="",Oranlar!$B$2,E431)/100),2))</f>
        <v/>
      </c>
      <c r="G431" s="10" t="str">
        <f>IF(OR(B431="",D431=""),"",IF(COUNTIFS(Oranlar!$D$5:$D$104,B431,Oranlar!$E$5:$E$104,C431)&gt;0,SUMIFS(Oranlar!$F$5:$F$104,Oranlar!$D$5:$D$104,B431,Oranlar!$E$5:$E$104,C431),IFERROR(VLOOKUP(B431,Oranlar!$A$5:$B$24,2,FALSE),0)))</f>
        <v/>
      </c>
      <c r="H431" s="6" t="str">
        <f>IF(G431="","",ROUND(F431*G431/100,2))</f>
        <v/>
      </c>
    </row>
    <row r="432">
      <c r="A432" s="8"/>
      <c r="B432" s="3"/>
      <c r="C432" s="3"/>
      <c r="D432" s="4"/>
      <c r="E432" s="5"/>
      <c r="F432" s="6" t="str">
        <f>IF(D432="","",ROUND(D432/(1+IF(E432="",Oranlar!$B$2,E432)/100),2))</f>
        <v/>
      </c>
      <c r="G432" s="10" t="str">
        <f>IF(OR(B432="",D432=""),"",IF(COUNTIFS(Oranlar!$D$5:$D$104,B432,Oranlar!$E$5:$E$104,C432)&gt;0,SUMIFS(Oranlar!$F$5:$F$104,Oranlar!$D$5:$D$104,B432,Oranlar!$E$5:$E$104,C432),IFERROR(VLOOKUP(B432,Oranlar!$A$5:$B$24,2,FALSE),0)))</f>
        <v/>
      </c>
      <c r="H432" s="6" t="str">
        <f>IF(G432="","",ROUND(F432*G432/100,2))</f>
        <v/>
      </c>
    </row>
    <row r="433">
      <c r="A433" s="8"/>
      <c r="B433" s="3"/>
      <c r="C433" s="3"/>
      <c r="D433" s="4"/>
      <c r="E433" s="5"/>
      <c r="F433" s="6" t="str">
        <f>IF(D433="","",ROUND(D433/(1+IF(E433="",Oranlar!$B$2,E433)/100),2))</f>
        <v/>
      </c>
      <c r="G433" s="10" t="str">
        <f>IF(OR(B433="",D433=""),"",IF(COUNTIFS(Oranlar!$D$5:$D$104,B433,Oranlar!$E$5:$E$104,C433)&gt;0,SUMIFS(Oranlar!$F$5:$F$104,Oranlar!$D$5:$D$104,B433,Oranlar!$E$5:$E$104,C433),IFERROR(VLOOKUP(B433,Oranlar!$A$5:$B$24,2,FALSE),0)))</f>
        <v/>
      </c>
      <c r="H433" s="6" t="str">
        <f>IF(G433="","",ROUND(F433*G433/100,2))</f>
        <v/>
      </c>
    </row>
    <row r="434">
      <c r="A434" s="8"/>
      <c r="B434" s="3"/>
      <c r="C434" s="3"/>
      <c r="D434" s="4"/>
      <c r="E434" s="5"/>
      <c r="F434" s="6" t="str">
        <f>IF(D434="","",ROUND(D434/(1+IF(E434="",Oranlar!$B$2,E434)/100),2))</f>
        <v/>
      </c>
      <c r="G434" s="10" t="str">
        <f>IF(OR(B434="",D434=""),"",IF(COUNTIFS(Oranlar!$D$5:$D$104,B434,Oranlar!$E$5:$E$104,C434)&gt;0,SUMIFS(Oranlar!$F$5:$F$104,Oranlar!$D$5:$D$104,B434,Oranlar!$E$5:$E$104,C434),IFERROR(VLOOKUP(B434,Oranlar!$A$5:$B$24,2,FALSE),0)))</f>
        <v/>
      </c>
      <c r="H434" s="6" t="str">
        <f>IF(G434="","",ROUND(F434*G434/100,2))</f>
        <v/>
      </c>
    </row>
    <row r="435">
      <c r="A435" s="8"/>
      <c r="B435" s="3"/>
      <c r="C435" s="3"/>
      <c r="D435" s="4"/>
      <c r="E435" s="5"/>
      <c r="F435" s="6" t="str">
        <f>IF(D435="","",ROUND(D435/(1+IF(E435="",Oranlar!$B$2,E435)/100),2))</f>
        <v/>
      </c>
      <c r="G435" s="10" t="str">
        <f>IF(OR(B435="",D435=""),"",IF(COUNTIFS(Oranlar!$D$5:$D$104,B435,Oranlar!$E$5:$E$104,C435)&gt;0,SUMIFS(Oranlar!$F$5:$F$104,Oranlar!$D$5:$D$104,B435,Oranlar!$E$5:$E$104,C435),IFERROR(VLOOKUP(B435,Oranlar!$A$5:$B$24,2,FALSE),0)))</f>
        <v/>
      </c>
      <c r="H435" s="6" t="str">
        <f>IF(G435="","",ROUND(F435*G435/100,2))</f>
        <v/>
      </c>
    </row>
    <row r="436">
      <c r="A436" s="8"/>
      <c r="B436" s="3"/>
      <c r="C436" s="3"/>
      <c r="D436" s="4"/>
      <c r="E436" s="5"/>
      <c r="F436" s="6" t="str">
        <f>IF(D436="","",ROUND(D436/(1+IF(E436="",Oranlar!$B$2,E436)/100),2))</f>
        <v/>
      </c>
      <c r="G436" s="10" t="str">
        <f>IF(OR(B436="",D436=""),"",IF(COUNTIFS(Oranlar!$D$5:$D$104,B436,Oranlar!$E$5:$E$104,C436)&gt;0,SUMIFS(Oranlar!$F$5:$F$104,Oranlar!$D$5:$D$104,B436,Oranlar!$E$5:$E$104,C436),IFERROR(VLOOKUP(B436,Oranlar!$A$5:$B$24,2,FALSE),0)))</f>
        <v/>
      </c>
      <c r="H436" s="6" t="str">
        <f>IF(G436="","",ROUND(F436*G436/100,2))</f>
        <v/>
      </c>
    </row>
    <row r="437">
      <c r="A437" s="8"/>
      <c r="B437" s="3"/>
      <c r="C437" s="3"/>
      <c r="D437" s="4"/>
      <c r="E437" s="5"/>
      <c r="F437" s="6" t="str">
        <f>IF(D437="","",ROUND(D437/(1+IF(E437="",Oranlar!$B$2,E437)/100),2))</f>
        <v/>
      </c>
      <c r="G437" s="10" t="str">
        <f>IF(OR(B437="",D437=""),"",IF(COUNTIFS(Oranlar!$D$5:$D$104,B437,Oranlar!$E$5:$E$104,C437)&gt;0,SUMIFS(Oranlar!$F$5:$F$104,Oranlar!$D$5:$D$104,B437,Oranlar!$E$5:$E$104,C437),IFERROR(VLOOKUP(B437,Oranlar!$A$5:$B$24,2,FALSE),0)))</f>
        <v/>
      </c>
      <c r="H437" s="6" t="str">
        <f>IF(G437="","",ROUND(F437*G437/100,2))</f>
        <v/>
      </c>
    </row>
    <row r="438">
      <c r="A438" s="8"/>
      <c r="B438" s="3"/>
      <c r="C438" s="3"/>
      <c r="D438" s="4"/>
      <c r="E438" s="5"/>
      <c r="F438" s="6" t="str">
        <f>IF(D438="","",ROUND(D438/(1+IF(E438="",Oranlar!$B$2,E438)/100),2))</f>
        <v/>
      </c>
      <c r="G438" s="10" t="str">
        <f>IF(OR(B438="",D438=""),"",IF(COUNTIFS(Oranlar!$D$5:$D$104,B438,Oranlar!$E$5:$E$104,C438)&gt;0,SUMIFS(Oranlar!$F$5:$F$104,Oranlar!$D$5:$D$104,B438,Oranlar!$E$5:$E$104,C438),IFERROR(VLOOKUP(B438,Oranlar!$A$5:$B$24,2,FALSE),0)))</f>
        <v/>
      </c>
      <c r="H438" s="6" t="str">
        <f>IF(G438="","",ROUND(F438*G438/100,2))</f>
        <v/>
      </c>
    </row>
    <row r="439">
      <c r="A439" s="8"/>
      <c r="B439" s="3"/>
      <c r="C439" s="3"/>
      <c r="D439" s="4"/>
      <c r="E439" s="5"/>
      <c r="F439" s="6" t="str">
        <f>IF(D439="","",ROUND(D439/(1+IF(E439="",Oranlar!$B$2,E439)/100),2))</f>
        <v/>
      </c>
      <c r="G439" s="10" t="str">
        <f>IF(OR(B439="",D439=""),"",IF(COUNTIFS(Oranlar!$D$5:$D$104,B439,Oranlar!$E$5:$E$104,C439)&gt;0,SUMIFS(Oranlar!$F$5:$F$104,Oranlar!$D$5:$D$104,B439,Oranlar!$E$5:$E$104,C439),IFERROR(VLOOKUP(B439,Oranlar!$A$5:$B$24,2,FALSE),0)))</f>
        <v/>
      </c>
      <c r="H439" s="6" t="str">
        <f>IF(G439="","",ROUND(F439*G439/100,2))</f>
        <v/>
      </c>
    </row>
    <row r="440">
      <c r="A440" s="8"/>
      <c r="B440" s="3"/>
      <c r="C440" s="3"/>
      <c r="D440" s="4"/>
      <c r="E440" s="5"/>
      <c r="F440" s="6" t="str">
        <f>IF(D440="","",ROUND(D440/(1+IF(E440="",Oranlar!$B$2,E440)/100),2))</f>
        <v/>
      </c>
      <c r="G440" s="10" t="str">
        <f>IF(OR(B440="",D440=""),"",IF(COUNTIFS(Oranlar!$D$5:$D$104,B440,Oranlar!$E$5:$E$104,C440)&gt;0,SUMIFS(Oranlar!$F$5:$F$104,Oranlar!$D$5:$D$104,B440,Oranlar!$E$5:$E$104,C440),IFERROR(VLOOKUP(B440,Oranlar!$A$5:$B$24,2,FALSE),0)))</f>
        <v/>
      </c>
      <c r="H440" s="6" t="str">
        <f>IF(G440="","",ROUND(F440*G440/100,2))</f>
        <v/>
      </c>
    </row>
    <row r="441">
      <c r="A441" s="8"/>
      <c r="B441" s="3"/>
      <c r="C441" s="3"/>
      <c r="D441" s="4"/>
      <c r="E441" s="5"/>
      <c r="F441" s="6" t="str">
        <f>IF(D441="","",ROUND(D441/(1+IF(E441="",Oranlar!$B$2,E441)/100),2))</f>
        <v/>
      </c>
      <c r="G441" s="10" t="str">
        <f>IF(OR(B441="",D441=""),"",IF(COUNTIFS(Oranlar!$D$5:$D$104,B441,Oranlar!$E$5:$E$104,C441)&gt;0,SUMIFS(Oranlar!$F$5:$F$104,Oranlar!$D$5:$D$104,B441,Oranlar!$E$5:$E$104,C441),IFERROR(VLOOKUP(B441,Oranlar!$A$5:$B$24,2,FALSE),0)))</f>
        <v/>
      </c>
      <c r="H441" s="6" t="str">
        <f>IF(G441="","",ROUND(F441*G441/100,2))</f>
        <v/>
      </c>
    </row>
    <row r="442">
      <c r="A442" s="8"/>
      <c r="B442" s="3"/>
      <c r="C442" s="3"/>
      <c r="D442" s="4"/>
      <c r="E442" s="5"/>
      <c r="F442" s="6" t="str">
        <f>IF(D442="","",ROUND(D442/(1+IF(E442="",Oranlar!$B$2,E442)/100),2))</f>
        <v/>
      </c>
      <c r="G442" s="10" t="str">
        <f>IF(OR(B442="",D442=""),"",IF(COUNTIFS(Oranlar!$D$5:$D$104,B442,Oranlar!$E$5:$E$104,C442)&gt;0,SUMIFS(Oranlar!$F$5:$F$104,Oranlar!$D$5:$D$104,B442,Oranlar!$E$5:$E$104,C442),IFERROR(VLOOKUP(B442,Oranlar!$A$5:$B$24,2,FALSE),0)))</f>
        <v/>
      </c>
      <c r="H442" s="6" t="str">
        <f>IF(G442="","",ROUND(F442*G442/100,2))</f>
        <v/>
      </c>
    </row>
    <row r="443">
      <c r="A443" s="8"/>
      <c r="B443" s="3"/>
      <c r="C443" s="3"/>
      <c r="D443" s="4"/>
      <c r="E443" s="5"/>
      <c r="F443" s="6" t="str">
        <f>IF(D443="","",ROUND(D443/(1+IF(E443="",Oranlar!$B$2,E443)/100),2))</f>
        <v/>
      </c>
      <c r="G443" s="10" t="str">
        <f>IF(OR(B443="",D443=""),"",IF(COUNTIFS(Oranlar!$D$5:$D$104,B443,Oranlar!$E$5:$E$104,C443)&gt;0,SUMIFS(Oranlar!$F$5:$F$104,Oranlar!$D$5:$D$104,B443,Oranlar!$E$5:$E$104,C443),IFERROR(VLOOKUP(B443,Oranlar!$A$5:$B$24,2,FALSE),0)))</f>
        <v/>
      </c>
      <c r="H443" s="6" t="str">
        <f>IF(G443="","",ROUND(F443*G443/100,2))</f>
        <v/>
      </c>
    </row>
    <row r="444">
      <c r="A444" s="8"/>
      <c r="B444" s="3"/>
      <c r="C444" s="3"/>
      <c r="D444" s="4"/>
      <c r="E444" s="5"/>
      <c r="F444" s="6" t="str">
        <f>IF(D444="","",ROUND(D444/(1+IF(E444="",Oranlar!$B$2,E444)/100),2))</f>
        <v/>
      </c>
      <c r="G444" s="10" t="str">
        <f>IF(OR(B444="",D444=""),"",IF(COUNTIFS(Oranlar!$D$5:$D$104,B444,Oranlar!$E$5:$E$104,C444)&gt;0,SUMIFS(Oranlar!$F$5:$F$104,Oranlar!$D$5:$D$104,B444,Oranlar!$E$5:$E$104,C444),IFERROR(VLOOKUP(B444,Oranlar!$A$5:$B$24,2,FALSE),0)))</f>
        <v/>
      </c>
      <c r="H444" s="6" t="str">
        <f>IF(G444="","",ROUND(F444*G444/100,2))</f>
        <v/>
      </c>
    </row>
    <row r="445">
      <c r="A445" s="8"/>
      <c r="B445" s="3"/>
      <c r="C445" s="3"/>
      <c r="D445" s="4"/>
      <c r="E445" s="5"/>
      <c r="F445" s="6" t="str">
        <f>IF(D445="","",ROUND(D445/(1+IF(E445="",Oranlar!$B$2,E445)/100),2))</f>
        <v/>
      </c>
      <c r="G445" s="10" t="str">
        <f>IF(OR(B445="",D445=""),"",IF(COUNTIFS(Oranlar!$D$5:$D$104,B445,Oranlar!$E$5:$E$104,C445)&gt;0,SUMIFS(Oranlar!$F$5:$F$104,Oranlar!$D$5:$D$104,B445,Oranlar!$E$5:$E$104,C445),IFERROR(VLOOKUP(B445,Oranlar!$A$5:$B$24,2,FALSE),0)))</f>
        <v/>
      </c>
      <c r="H445" s="6" t="str">
        <f>IF(G445="","",ROUND(F445*G445/100,2))</f>
        <v/>
      </c>
    </row>
    <row r="446">
      <c r="A446" s="8"/>
      <c r="B446" s="3"/>
      <c r="C446" s="3"/>
      <c r="D446" s="4"/>
      <c r="E446" s="5"/>
      <c r="F446" s="6" t="str">
        <f>IF(D446="","",ROUND(D446/(1+IF(E446="",Oranlar!$B$2,E446)/100),2))</f>
        <v/>
      </c>
      <c r="G446" s="10" t="str">
        <f>IF(OR(B446="",D446=""),"",IF(COUNTIFS(Oranlar!$D$5:$D$104,B446,Oranlar!$E$5:$E$104,C446)&gt;0,SUMIFS(Oranlar!$F$5:$F$104,Oranlar!$D$5:$D$104,B446,Oranlar!$E$5:$E$104,C446),IFERROR(VLOOKUP(B446,Oranlar!$A$5:$B$24,2,FALSE),0)))</f>
        <v/>
      </c>
      <c r="H446" s="6" t="str">
        <f>IF(G446="","",ROUND(F446*G446/100,2))</f>
        <v/>
      </c>
    </row>
    <row r="447">
      <c r="A447" s="8"/>
      <c r="B447" s="3"/>
      <c r="C447" s="3"/>
      <c r="D447" s="4"/>
      <c r="E447" s="5"/>
      <c r="F447" s="6" t="str">
        <f>IF(D447="","",ROUND(D447/(1+IF(E447="",Oranlar!$B$2,E447)/100),2))</f>
        <v/>
      </c>
      <c r="G447" s="10" t="str">
        <f>IF(OR(B447="",D447=""),"",IF(COUNTIFS(Oranlar!$D$5:$D$104,B447,Oranlar!$E$5:$E$104,C447)&gt;0,SUMIFS(Oranlar!$F$5:$F$104,Oranlar!$D$5:$D$104,B447,Oranlar!$E$5:$E$104,C447),IFERROR(VLOOKUP(B447,Oranlar!$A$5:$B$24,2,FALSE),0)))</f>
        <v/>
      </c>
      <c r="H447" s="6" t="str">
        <f>IF(G447="","",ROUND(F447*G447/100,2))</f>
        <v/>
      </c>
    </row>
    <row r="448">
      <c r="A448" s="8"/>
      <c r="B448" s="3"/>
      <c r="C448" s="3"/>
      <c r="D448" s="4"/>
      <c r="E448" s="5"/>
      <c r="F448" s="6" t="str">
        <f>IF(D448="","",ROUND(D448/(1+IF(E448="",Oranlar!$B$2,E448)/100),2))</f>
        <v/>
      </c>
      <c r="G448" s="10" t="str">
        <f>IF(OR(B448="",D448=""),"",IF(COUNTIFS(Oranlar!$D$5:$D$104,B448,Oranlar!$E$5:$E$104,C448)&gt;0,SUMIFS(Oranlar!$F$5:$F$104,Oranlar!$D$5:$D$104,B448,Oranlar!$E$5:$E$104,C448),IFERROR(VLOOKUP(B448,Oranlar!$A$5:$B$24,2,FALSE),0)))</f>
        <v/>
      </c>
      <c r="H448" s="6" t="str">
        <f>IF(G448="","",ROUND(F448*G448/100,2))</f>
        <v/>
      </c>
    </row>
    <row r="449">
      <c r="A449" s="8"/>
      <c r="B449" s="3"/>
      <c r="C449" s="3"/>
      <c r="D449" s="4"/>
      <c r="E449" s="5"/>
      <c r="F449" s="6" t="str">
        <f>IF(D449="","",ROUND(D449/(1+IF(E449="",Oranlar!$B$2,E449)/100),2))</f>
        <v/>
      </c>
      <c r="G449" s="10" t="str">
        <f>IF(OR(B449="",D449=""),"",IF(COUNTIFS(Oranlar!$D$5:$D$104,B449,Oranlar!$E$5:$E$104,C449)&gt;0,SUMIFS(Oranlar!$F$5:$F$104,Oranlar!$D$5:$D$104,B449,Oranlar!$E$5:$E$104,C449),IFERROR(VLOOKUP(B449,Oranlar!$A$5:$B$24,2,FALSE),0)))</f>
        <v/>
      </c>
      <c r="H449" s="6" t="str">
        <f>IF(G449="","",ROUND(F449*G449/100,2))</f>
        <v/>
      </c>
    </row>
    <row r="450">
      <c r="A450" s="8"/>
      <c r="B450" s="3"/>
      <c r="C450" s="3"/>
      <c r="D450" s="4"/>
      <c r="E450" s="5"/>
      <c r="F450" s="6" t="str">
        <f>IF(D450="","",ROUND(D450/(1+IF(E450="",Oranlar!$B$2,E450)/100),2))</f>
        <v/>
      </c>
      <c r="G450" s="10" t="str">
        <f>IF(OR(B450="",D450=""),"",IF(COUNTIFS(Oranlar!$D$5:$D$104,B450,Oranlar!$E$5:$E$104,C450)&gt;0,SUMIFS(Oranlar!$F$5:$F$104,Oranlar!$D$5:$D$104,B450,Oranlar!$E$5:$E$104,C450),IFERROR(VLOOKUP(B450,Oranlar!$A$5:$B$24,2,FALSE),0)))</f>
        <v/>
      </c>
      <c r="H450" s="6" t="str">
        <f>IF(G450="","",ROUND(F450*G450/100,2))</f>
        <v/>
      </c>
    </row>
    <row r="451">
      <c r="A451" s="8"/>
      <c r="B451" s="3"/>
      <c r="C451" s="3"/>
      <c r="D451" s="4"/>
      <c r="E451" s="5"/>
      <c r="F451" s="6" t="str">
        <f>IF(D451="","",ROUND(D451/(1+IF(E451="",Oranlar!$B$2,E451)/100),2))</f>
        <v/>
      </c>
      <c r="G451" s="10" t="str">
        <f>IF(OR(B451="",D451=""),"",IF(COUNTIFS(Oranlar!$D$5:$D$104,B451,Oranlar!$E$5:$E$104,C451)&gt;0,SUMIFS(Oranlar!$F$5:$F$104,Oranlar!$D$5:$D$104,B451,Oranlar!$E$5:$E$104,C451),IFERROR(VLOOKUP(B451,Oranlar!$A$5:$B$24,2,FALSE),0)))</f>
        <v/>
      </c>
      <c r="H451" s="6" t="str">
        <f>IF(G451="","",ROUND(F451*G451/100,2))</f>
        <v/>
      </c>
    </row>
    <row r="452">
      <c r="A452" s="8"/>
      <c r="B452" s="3"/>
      <c r="C452" s="3"/>
      <c r="D452" s="4"/>
      <c r="E452" s="5"/>
      <c r="F452" s="6" t="str">
        <f>IF(D452="","",ROUND(D452/(1+IF(E452="",Oranlar!$B$2,E452)/100),2))</f>
        <v/>
      </c>
      <c r="G452" s="10" t="str">
        <f>IF(OR(B452="",D452=""),"",IF(COUNTIFS(Oranlar!$D$5:$D$104,B452,Oranlar!$E$5:$E$104,C452)&gt;0,SUMIFS(Oranlar!$F$5:$F$104,Oranlar!$D$5:$D$104,B452,Oranlar!$E$5:$E$104,C452),IFERROR(VLOOKUP(B452,Oranlar!$A$5:$B$24,2,FALSE),0)))</f>
        <v/>
      </c>
      <c r="H452" s="6" t="str">
        <f>IF(G452="","",ROUND(F452*G452/100,2))</f>
        <v/>
      </c>
    </row>
    <row r="453">
      <c r="A453" s="8"/>
      <c r="B453" s="3"/>
      <c r="C453" s="3"/>
      <c r="D453" s="4"/>
      <c r="E453" s="5"/>
      <c r="F453" s="6" t="str">
        <f>IF(D453="","",ROUND(D453/(1+IF(E453="",Oranlar!$B$2,E453)/100),2))</f>
        <v/>
      </c>
      <c r="G453" s="10" t="str">
        <f>IF(OR(B453="",D453=""),"",IF(COUNTIFS(Oranlar!$D$5:$D$104,B453,Oranlar!$E$5:$E$104,C453)&gt;0,SUMIFS(Oranlar!$F$5:$F$104,Oranlar!$D$5:$D$104,B453,Oranlar!$E$5:$E$104,C453),IFERROR(VLOOKUP(B453,Oranlar!$A$5:$B$24,2,FALSE),0)))</f>
        <v/>
      </c>
      <c r="H453" s="6" t="str">
        <f>IF(G453="","",ROUND(F453*G453/100,2))</f>
        <v/>
      </c>
    </row>
    <row r="454">
      <c r="A454" s="8"/>
      <c r="B454" s="3"/>
      <c r="C454" s="3"/>
      <c r="D454" s="4"/>
      <c r="E454" s="5"/>
      <c r="F454" s="6" t="str">
        <f>IF(D454="","",ROUND(D454/(1+IF(E454="",Oranlar!$B$2,E454)/100),2))</f>
        <v/>
      </c>
      <c r="G454" s="10" t="str">
        <f>IF(OR(B454="",D454=""),"",IF(COUNTIFS(Oranlar!$D$5:$D$104,B454,Oranlar!$E$5:$E$104,C454)&gt;0,SUMIFS(Oranlar!$F$5:$F$104,Oranlar!$D$5:$D$104,B454,Oranlar!$E$5:$E$104,C454),IFERROR(VLOOKUP(B454,Oranlar!$A$5:$B$24,2,FALSE),0)))</f>
        <v/>
      </c>
      <c r="H454" s="6" t="str">
        <f>IF(G454="","",ROUND(F454*G454/100,2))</f>
        <v/>
      </c>
    </row>
    <row r="455">
      <c r="A455" s="8"/>
      <c r="B455" s="3"/>
      <c r="C455" s="3"/>
      <c r="D455" s="4"/>
      <c r="E455" s="5"/>
      <c r="F455" s="6" t="str">
        <f>IF(D455="","",ROUND(D455/(1+IF(E455="",Oranlar!$B$2,E455)/100),2))</f>
        <v/>
      </c>
      <c r="G455" s="10" t="str">
        <f>IF(OR(B455="",D455=""),"",IF(COUNTIFS(Oranlar!$D$5:$D$104,B455,Oranlar!$E$5:$E$104,C455)&gt;0,SUMIFS(Oranlar!$F$5:$F$104,Oranlar!$D$5:$D$104,B455,Oranlar!$E$5:$E$104,C455),IFERROR(VLOOKUP(B455,Oranlar!$A$5:$B$24,2,FALSE),0)))</f>
        <v/>
      </c>
      <c r="H455" s="6" t="str">
        <f>IF(G455="","",ROUND(F455*G455/100,2))</f>
        <v/>
      </c>
    </row>
    <row r="456">
      <c r="A456" s="8"/>
      <c r="B456" s="3"/>
      <c r="C456" s="3"/>
      <c r="D456" s="4"/>
      <c r="E456" s="5"/>
      <c r="F456" s="6" t="str">
        <f>IF(D456="","",ROUND(D456/(1+IF(E456="",Oranlar!$B$2,E456)/100),2))</f>
        <v/>
      </c>
      <c r="G456" s="10" t="str">
        <f>IF(OR(B456="",D456=""),"",IF(COUNTIFS(Oranlar!$D$5:$D$104,B456,Oranlar!$E$5:$E$104,C456)&gt;0,SUMIFS(Oranlar!$F$5:$F$104,Oranlar!$D$5:$D$104,B456,Oranlar!$E$5:$E$104,C456),IFERROR(VLOOKUP(B456,Oranlar!$A$5:$B$24,2,FALSE),0)))</f>
        <v/>
      </c>
      <c r="H456" s="6" t="str">
        <f>IF(G456="","",ROUND(F456*G456/100,2))</f>
        <v/>
      </c>
    </row>
    <row r="457">
      <c r="A457" s="8"/>
      <c r="B457" s="3"/>
      <c r="C457" s="3"/>
      <c r="D457" s="4"/>
      <c r="E457" s="5"/>
      <c r="F457" s="6" t="str">
        <f>IF(D457="","",ROUND(D457/(1+IF(E457="",Oranlar!$B$2,E457)/100),2))</f>
        <v/>
      </c>
      <c r="G457" s="10" t="str">
        <f>IF(OR(B457="",D457=""),"",IF(COUNTIFS(Oranlar!$D$5:$D$104,B457,Oranlar!$E$5:$E$104,C457)&gt;0,SUMIFS(Oranlar!$F$5:$F$104,Oranlar!$D$5:$D$104,B457,Oranlar!$E$5:$E$104,C457),IFERROR(VLOOKUP(B457,Oranlar!$A$5:$B$24,2,FALSE),0)))</f>
        <v/>
      </c>
      <c r="H457" s="6" t="str">
        <f>IF(G457="","",ROUND(F457*G457/100,2))</f>
        <v/>
      </c>
    </row>
    <row r="458">
      <c r="A458" s="8"/>
      <c r="B458" s="3"/>
      <c r="C458" s="3"/>
      <c r="D458" s="4"/>
      <c r="E458" s="5"/>
      <c r="F458" s="6" t="str">
        <f>IF(D458="","",ROUND(D458/(1+IF(E458="",Oranlar!$B$2,E458)/100),2))</f>
        <v/>
      </c>
      <c r="G458" s="10" t="str">
        <f>IF(OR(B458="",D458=""),"",IF(COUNTIFS(Oranlar!$D$5:$D$104,B458,Oranlar!$E$5:$E$104,C458)&gt;0,SUMIFS(Oranlar!$F$5:$F$104,Oranlar!$D$5:$D$104,B458,Oranlar!$E$5:$E$104,C458),IFERROR(VLOOKUP(B458,Oranlar!$A$5:$B$24,2,FALSE),0)))</f>
        <v/>
      </c>
      <c r="H458" s="6" t="str">
        <f>IF(G458="","",ROUND(F458*G458/100,2))</f>
        <v/>
      </c>
    </row>
    <row r="459">
      <c r="A459" s="8"/>
      <c r="B459" s="3"/>
      <c r="C459" s="3"/>
      <c r="D459" s="4"/>
      <c r="E459" s="5"/>
      <c r="F459" s="6" t="str">
        <f>IF(D459="","",ROUND(D459/(1+IF(E459="",Oranlar!$B$2,E459)/100),2))</f>
        <v/>
      </c>
      <c r="G459" s="10" t="str">
        <f>IF(OR(B459="",D459=""),"",IF(COUNTIFS(Oranlar!$D$5:$D$104,B459,Oranlar!$E$5:$E$104,C459)&gt;0,SUMIFS(Oranlar!$F$5:$F$104,Oranlar!$D$5:$D$104,B459,Oranlar!$E$5:$E$104,C459),IFERROR(VLOOKUP(B459,Oranlar!$A$5:$B$24,2,FALSE),0)))</f>
        <v/>
      </c>
      <c r="H459" s="6" t="str">
        <f>IF(G459="","",ROUND(F459*G459/100,2))</f>
        <v/>
      </c>
    </row>
    <row r="460">
      <c r="A460" s="8"/>
      <c r="B460" s="3"/>
      <c r="C460" s="3"/>
      <c r="D460" s="4"/>
      <c r="E460" s="5"/>
      <c r="F460" s="6" t="str">
        <f>IF(D460="","",ROUND(D460/(1+IF(E460="",Oranlar!$B$2,E460)/100),2))</f>
        <v/>
      </c>
      <c r="G460" s="10" t="str">
        <f>IF(OR(B460="",D460=""),"",IF(COUNTIFS(Oranlar!$D$5:$D$104,B460,Oranlar!$E$5:$E$104,C460)&gt;0,SUMIFS(Oranlar!$F$5:$F$104,Oranlar!$D$5:$D$104,B460,Oranlar!$E$5:$E$104,C460),IFERROR(VLOOKUP(B460,Oranlar!$A$5:$B$24,2,FALSE),0)))</f>
        <v/>
      </c>
      <c r="H460" s="6" t="str">
        <f>IF(G460="","",ROUND(F460*G460/100,2))</f>
        <v/>
      </c>
    </row>
    <row r="461">
      <c r="A461" s="8"/>
      <c r="B461" s="3"/>
      <c r="C461" s="3"/>
      <c r="D461" s="4"/>
      <c r="E461" s="5"/>
      <c r="F461" s="6" t="str">
        <f>IF(D461="","",ROUND(D461/(1+IF(E461="",Oranlar!$B$2,E461)/100),2))</f>
        <v/>
      </c>
      <c r="G461" s="10" t="str">
        <f>IF(OR(B461="",D461=""),"",IF(COUNTIFS(Oranlar!$D$5:$D$104,B461,Oranlar!$E$5:$E$104,C461)&gt;0,SUMIFS(Oranlar!$F$5:$F$104,Oranlar!$D$5:$D$104,B461,Oranlar!$E$5:$E$104,C461),IFERROR(VLOOKUP(B461,Oranlar!$A$5:$B$24,2,FALSE),0)))</f>
        <v/>
      </c>
      <c r="H461" s="6" t="str">
        <f>IF(G461="","",ROUND(F461*G461/100,2))</f>
        <v/>
      </c>
    </row>
    <row r="462">
      <c r="A462" s="8"/>
      <c r="B462" s="3"/>
      <c r="C462" s="3"/>
      <c r="D462" s="4"/>
      <c r="E462" s="5"/>
      <c r="F462" s="6" t="str">
        <f>IF(D462="","",ROUND(D462/(1+IF(E462="",Oranlar!$B$2,E462)/100),2))</f>
        <v/>
      </c>
      <c r="G462" s="10" t="str">
        <f>IF(OR(B462="",D462=""),"",IF(COUNTIFS(Oranlar!$D$5:$D$104,B462,Oranlar!$E$5:$E$104,C462)&gt;0,SUMIFS(Oranlar!$F$5:$F$104,Oranlar!$D$5:$D$104,B462,Oranlar!$E$5:$E$104,C462),IFERROR(VLOOKUP(B462,Oranlar!$A$5:$B$24,2,FALSE),0)))</f>
        <v/>
      </c>
      <c r="H462" s="6" t="str">
        <f>IF(G462="","",ROUND(F462*G462/100,2))</f>
        <v/>
      </c>
    </row>
    <row r="463">
      <c r="A463" s="8"/>
      <c r="B463" s="3"/>
      <c r="C463" s="3"/>
      <c r="D463" s="4"/>
      <c r="E463" s="5"/>
      <c r="F463" s="6" t="str">
        <f>IF(D463="","",ROUND(D463/(1+IF(E463="",Oranlar!$B$2,E463)/100),2))</f>
        <v/>
      </c>
      <c r="G463" s="10" t="str">
        <f>IF(OR(B463="",D463=""),"",IF(COUNTIFS(Oranlar!$D$5:$D$104,B463,Oranlar!$E$5:$E$104,C463)&gt;0,SUMIFS(Oranlar!$F$5:$F$104,Oranlar!$D$5:$D$104,B463,Oranlar!$E$5:$E$104,C463),IFERROR(VLOOKUP(B463,Oranlar!$A$5:$B$24,2,FALSE),0)))</f>
        <v/>
      </c>
      <c r="H463" s="6" t="str">
        <f>IF(G463="","",ROUND(F463*G463/100,2))</f>
        <v/>
      </c>
    </row>
    <row r="464">
      <c r="A464" s="8"/>
      <c r="B464" s="3"/>
      <c r="C464" s="3"/>
      <c r="D464" s="4"/>
      <c r="E464" s="5"/>
      <c r="F464" s="6" t="str">
        <f>IF(D464="","",ROUND(D464/(1+IF(E464="",Oranlar!$B$2,E464)/100),2))</f>
        <v/>
      </c>
      <c r="G464" s="10" t="str">
        <f>IF(OR(B464="",D464=""),"",IF(COUNTIFS(Oranlar!$D$5:$D$104,B464,Oranlar!$E$5:$E$104,C464)&gt;0,SUMIFS(Oranlar!$F$5:$F$104,Oranlar!$D$5:$D$104,B464,Oranlar!$E$5:$E$104,C464),IFERROR(VLOOKUP(B464,Oranlar!$A$5:$B$24,2,FALSE),0)))</f>
        <v/>
      </c>
      <c r="H464" s="6" t="str">
        <f>IF(G464="","",ROUND(F464*G464/100,2))</f>
        <v/>
      </c>
    </row>
    <row r="465">
      <c r="A465" s="8"/>
      <c r="B465" s="3"/>
      <c r="C465" s="3"/>
      <c r="D465" s="4"/>
      <c r="E465" s="5"/>
      <c r="F465" s="6" t="str">
        <f>IF(D465="","",ROUND(D465/(1+IF(E465="",Oranlar!$B$2,E465)/100),2))</f>
        <v/>
      </c>
      <c r="G465" s="10" t="str">
        <f>IF(OR(B465="",D465=""),"",IF(COUNTIFS(Oranlar!$D$5:$D$104,B465,Oranlar!$E$5:$E$104,C465)&gt;0,SUMIFS(Oranlar!$F$5:$F$104,Oranlar!$D$5:$D$104,B465,Oranlar!$E$5:$E$104,C465),IFERROR(VLOOKUP(B465,Oranlar!$A$5:$B$24,2,FALSE),0)))</f>
        <v/>
      </c>
      <c r="H465" s="6" t="str">
        <f>IF(G465="","",ROUND(F465*G465/100,2))</f>
        <v/>
      </c>
    </row>
    <row r="466">
      <c r="A466" s="8"/>
      <c r="B466" s="3"/>
      <c r="C466" s="3"/>
      <c r="D466" s="4"/>
      <c r="E466" s="5"/>
      <c r="F466" s="6" t="str">
        <f>IF(D466="","",ROUND(D466/(1+IF(E466="",Oranlar!$B$2,E466)/100),2))</f>
        <v/>
      </c>
      <c r="G466" s="10" t="str">
        <f>IF(OR(B466="",D466=""),"",IF(COUNTIFS(Oranlar!$D$5:$D$104,B466,Oranlar!$E$5:$E$104,C466)&gt;0,SUMIFS(Oranlar!$F$5:$F$104,Oranlar!$D$5:$D$104,B466,Oranlar!$E$5:$E$104,C466),IFERROR(VLOOKUP(B466,Oranlar!$A$5:$B$24,2,FALSE),0)))</f>
        <v/>
      </c>
      <c r="H466" s="6" t="str">
        <f>IF(G466="","",ROUND(F466*G466/100,2))</f>
        <v/>
      </c>
    </row>
    <row r="467">
      <c r="A467" s="8"/>
      <c r="B467" s="3"/>
      <c r="C467" s="3"/>
      <c r="D467" s="4"/>
      <c r="E467" s="5"/>
      <c r="F467" s="6" t="str">
        <f>IF(D467="","",ROUND(D467/(1+IF(E467="",Oranlar!$B$2,E467)/100),2))</f>
        <v/>
      </c>
      <c r="G467" s="10" t="str">
        <f>IF(OR(B467="",D467=""),"",IF(COUNTIFS(Oranlar!$D$5:$D$104,B467,Oranlar!$E$5:$E$104,C467)&gt;0,SUMIFS(Oranlar!$F$5:$F$104,Oranlar!$D$5:$D$104,B467,Oranlar!$E$5:$E$104,C467),IFERROR(VLOOKUP(B467,Oranlar!$A$5:$B$24,2,FALSE),0)))</f>
        <v/>
      </c>
      <c r="H467" s="6" t="str">
        <f>IF(G467="","",ROUND(F467*G467/100,2))</f>
        <v/>
      </c>
    </row>
    <row r="468">
      <c r="A468" s="8"/>
      <c r="B468" s="3"/>
      <c r="C468" s="3"/>
      <c r="D468" s="4"/>
      <c r="E468" s="5"/>
      <c r="F468" s="6" t="str">
        <f>IF(D468="","",ROUND(D468/(1+IF(E468="",Oranlar!$B$2,E468)/100),2))</f>
        <v/>
      </c>
      <c r="G468" s="10" t="str">
        <f>IF(OR(B468="",D468=""),"",IF(COUNTIFS(Oranlar!$D$5:$D$104,B468,Oranlar!$E$5:$E$104,C468)&gt;0,SUMIFS(Oranlar!$F$5:$F$104,Oranlar!$D$5:$D$104,B468,Oranlar!$E$5:$E$104,C468),IFERROR(VLOOKUP(B468,Oranlar!$A$5:$B$24,2,FALSE),0)))</f>
        <v/>
      </c>
      <c r="H468" s="6" t="str">
        <f>IF(G468="","",ROUND(F468*G468/100,2))</f>
        <v/>
      </c>
    </row>
    <row r="469">
      <c r="A469" s="8"/>
      <c r="B469" s="3"/>
      <c r="C469" s="3"/>
      <c r="D469" s="4"/>
      <c r="E469" s="5"/>
      <c r="F469" s="6" t="str">
        <f>IF(D469="","",ROUND(D469/(1+IF(E469="",Oranlar!$B$2,E469)/100),2))</f>
        <v/>
      </c>
      <c r="G469" s="10" t="str">
        <f>IF(OR(B469="",D469=""),"",IF(COUNTIFS(Oranlar!$D$5:$D$104,B469,Oranlar!$E$5:$E$104,C469)&gt;0,SUMIFS(Oranlar!$F$5:$F$104,Oranlar!$D$5:$D$104,B469,Oranlar!$E$5:$E$104,C469),IFERROR(VLOOKUP(B469,Oranlar!$A$5:$B$24,2,FALSE),0)))</f>
        <v/>
      </c>
      <c r="H469" s="6" t="str">
        <f>IF(G469="","",ROUND(F469*G469/100,2))</f>
        <v/>
      </c>
    </row>
    <row r="470">
      <c r="A470" s="8"/>
      <c r="B470" s="3"/>
      <c r="C470" s="3"/>
      <c r="D470" s="4"/>
      <c r="E470" s="5"/>
      <c r="F470" s="6" t="str">
        <f>IF(D470="","",ROUND(D470/(1+IF(E470="",Oranlar!$B$2,E470)/100),2))</f>
        <v/>
      </c>
      <c r="G470" s="10" t="str">
        <f>IF(OR(B470="",D470=""),"",IF(COUNTIFS(Oranlar!$D$5:$D$104,B470,Oranlar!$E$5:$E$104,C470)&gt;0,SUMIFS(Oranlar!$F$5:$F$104,Oranlar!$D$5:$D$104,B470,Oranlar!$E$5:$E$104,C470),IFERROR(VLOOKUP(B470,Oranlar!$A$5:$B$24,2,FALSE),0)))</f>
        <v/>
      </c>
      <c r="H470" s="6" t="str">
        <f>IF(G470="","",ROUND(F470*G470/100,2))</f>
        <v/>
      </c>
    </row>
    <row r="471">
      <c r="A471" s="8"/>
      <c r="B471" s="3"/>
      <c r="C471" s="3"/>
      <c r="D471" s="4"/>
      <c r="E471" s="5"/>
      <c r="F471" s="6" t="str">
        <f>IF(D471="","",ROUND(D471/(1+IF(E471="",Oranlar!$B$2,E471)/100),2))</f>
        <v/>
      </c>
      <c r="G471" s="10" t="str">
        <f>IF(OR(B471="",D471=""),"",IF(COUNTIFS(Oranlar!$D$5:$D$104,B471,Oranlar!$E$5:$E$104,C471)&gt;0,SUMIFS(Oranlar!$F$5:$F$104,Oranlar!$D$5:$D$104,B471,Oranlar!$E$5:$E$104,C471),IFERROR(VLOOKUP(B471,Oranlar!$A$5:$B$24,2,FALSE),0)))</f>
        <v/>
      </c>
      <c r="H471" s="6" t="str">
        <f>IF(G471="","",ROUND(F471*G471/100,2))</f>
        <v/>
      </c>
    </row>
    <row r="472">
      <c r="A472" s="8"/>
      <c r="B472" s="3"/>
      <c r="C472" s="3"/>
      <c r="D472" s="4"/>
      <c r="E472" s="5"/>
      <c r="F472" s="6" t="str">
        <f>IF(D472="","",ROUND(D472/(1+IF(E472="",Oranlar!$B$2,E472)/100),2))</f>
        <v/>
      </c>
      <c r="G472" s="10" t="str">
        <f>IF(OR(B472="",D472=""),"",IF(COUNTIFS(Oranlar!$D$5:$D$104,B472,Oranlar!$E$5:$E$104,C472)&gt;0,SUMIFS(Oranlar!$F$5:$F$104,Oranlar!$D$5:$D$104,B472,Oranlar!$E$5:$E$104,C472),IFERROR(VLOOKUP(B472,Oranlar!$A$5:$B$24,2,FALSE),0)))</f>
        <v/>
      </c>
      <c r="H472" s="6" t="str">
        <f>IF(G472="","",ROUND(F472*G472/100,2))</f>
        <v/>
      </c>
    </row>
    <row r="473">
      <c r="A473" s="8"/>
      <c r="B473" s="3"/>
      <c r="C473" s="3"/>
      <c r="D473" s="4"/>
      <c r="E473" s="5"/>
      <c r="F473" s="6" t="str">
        <f>IF(D473="","",ROUND(D473/(1+IF(E473="",Oranlar!$B$2,E473)/100),2))</f>
        <v/>
      </c>
      <c r="G473" s="10" t="str">
        <f>IF(OR(B473="",D473=""),"",IF(COUNTIFS(Oranlar!$D$5:$D$104,B473,Oranlar!$E$5:$E$104,C473)&gt;0,SUMIFS(Oranlar!$F$5:$F$104,Oranlar!$D$5:$D$104,B473,Oranlar!$E$5:$E$104,C473),IFERROR(VLOOKUP(B473,Oranlar!$A$5:$B$24,2,FALSE),0)))</f>
        <v/>
      </c>
      <c r="H473" s="6" t="str">
        <f>IF(G473="","",ROUND(F473*G473/100,2))</f>
        <v/>
      </c>
    </row>
    <row r="474">
      <c r="A474" s="8"/>
      <c r="B474" s="3"/>
      <c r="C474" s="3"/>
      <c r="D474" s="4"/>
      <c r="E474" s="5"/>
      <c r="F474" s="6" t="str">
        <f>IF(D474="","",ROUND(D474/(1+IF(E474="",Oranlar!$B$2,E474)/100),2))</f>
        <v/>
      </c>
      <c r="G474" s="10" t="str">
        <f>IF(OR(B474="",D474=""),"",IF(COUNTIFS(Oranlar!$D$5:$D$104,B474,Oranlar!$E$5:$E$104,C474)&gt;0,SUMIFS(Oranlar!$F$5:$F$104,Oranlar!$D$5:$D$104,B474,Oranlar!$E$5:$E$104,C474),IFERROR(VLOOKUP(B474,Oranlar!$A$5:$B$24,2,FALSE),0)))</f>
        <v/>
      </c>
      <c r="H474" s="6" t="str">
        <f>IF(G474="","",ROUND(F474*G474/100,2))</f>
        <v/>
      </c>
    </row>
    <row r="475">
      <c r="A475" s="8"/>
      <c r="B475" s="3"/>
      <c r="C475" s="3"/>
      <c r="D475" s="4"/>
      <c r="E475" s="5"/>
      <c r="F475" s="6" t="str">
        <f>IF(D475="","",ROUND(D475/(1+IF(E475="",Oranlar!$B$2,E475)/100),2))</f>
        <v/>
      </c>
      <c r="G475" s="10" t="str">
        <f>IF(OR(B475="",D475=""),"",IF(COUNTIFS(Oranlar!$D$5:$D$104,B475,Oranlar!$E$5:$E$104,C475)&gt;0,SUMIFS(Oranlar!$F$5:$F$104,Oranlar!$D$5:$D$104,B475,Oranlar!$E$5:$E$104,C475),IFERROR(VLOOKUP(B475,Oranlar!$A$5:$B$24,2,FALSE),0)))</f>
        <v/>
      </c>
      <c r="H475" s="6" t="str">
        <f>IF(G475="","",ROUND(F475*G475/100,2))</f>
        <v/>
      </c>
    </row>
    <row r="476">
      <c r="A476" s="8"/>
      <c r="B476" s="3"/>
      <c r="C476" s="3"/>
      <c r="D476" s="4"/>
      <c r="E476" s="5"/>
      <c r="F476" s="6" t="str">
        <f>IF(D476="","",ROUND(D476/(1+IF(E476="",Oranlar!$B$2,E476)/100),2))</f>
        <v/>
      </c>
      <c r="G476" s="10" t="str">
        <f>IF(OR(B476="",D476=""),"",IF(COUNTIFS(Oranlar!$D$5:$D$104,B476,Oranlar!$E$5:$E$104,C476)&gt;0,SUMIFS(Oranlar!$F$5:$F$104,Oranlar!$D$5:$D$104,B476,Oranlar!$E$5:$E$104,C476),IFERROR(VLOOKUP(B476,Oranlar!$A$5:$B$24,2,FALSE),0)))</f>
        <v/>
      </c>
      <c r="H476" s="6" t="str">
        <f>IF(G476="","",ROUND(F476*G476/100,2))</f>
        <v/>
      </c>
    </row>
    <row r="477">
      <c r="A477" s="8"/>
      <c r="B477" s="3"/>
      <c r="C477" s="3"/>
      <c r="D477" s="4"/>
      <c r="E477" s="5"/>
      <c r="F477" s="6" t="str">
        <f>IF(D477="","",ROUND(D477/(1+IF(E477="",Oranlar!$B$2,E477)/100),2))</f>
        <v/>
      </c>
      <c r="G477" s="10" t="str">
        <f>IF(OR(B477="",D477=""),"",IF(COUNTIFS(Oranlar!$D$5:$D$104,B477,Oranlar!$E$5:$E$104,C477)&gt;0,SUMIFS(Oranlar!$F$5:$F$104,Oranlar!$D$5:$D$104,B477,Oranlar!$E$5:$E$104,C477),IFERROR(VLOOKUP(B477,Oranlar!$A$5:$B$24,2,FALSE),0)))</f>
        <v/>
      </c>
      <c r="H477" s="6" t="str">
        <f>IF(G477="","",ROUND(F477*G477/100,2))</f>
        <v/>
      </c>
    </row>
    <row r="478">
      <c r="A478" s="8"/>
      <c r="B478" s="3"/>
      <c r="C478" s="3"/>
      <c r="D478" s="4"/>
      <c r="E478" s="5"/>
      <c r="F478" s="6" t="str">
        <f>IF(D478="","",ROUND(D478/(1+IF(E478="",Oranlar!$B$2,E478)/100),2))</f>
        <v/>
      </c>
      <c r="G478" s="10" t="str">
        <f>IF(OR(B478="",D478=""),"",IF(COUNTIFS(Oranlar!$D$5:$D$104,B478,Oranlar!$E$5:$E$104,C478)&gt;0,SUMIFS(Oranlar!$F$5:$F$104,Oranlar!$D$5:$D$104,B478,Oranlar!$E$5:$E$104,C478),IFERROR(VLOOKUP(B478,Oranlar!$A$5:$B$24,2,FALSE),0)))</f>
        <v/>
      </c>
      <c r="H478" s="6" t="str">
        <f>IF(G478="","",ROUND(F478*G478/100,2))</f>
        <v/>
      </c>
    </row>
    <row r="479">
      <c r="A479" s="8"/>
      <c r="B479" s="3"/>
      <c r="C479" s="3"/>
      <c r="D479" s="4"/>
      <c r="E479" s="5"/>
      <c r="F479" s="6" t="str">
        <f>IF(D479="","",ROUND(D479/(1+IF(E479="",Oranlar!$B$2,E479)/100),2))</f>
        <v/>
      </c>
      <c r="G479" s="10" t="str">
        <f>IF(OR(B479="",D479=""),"",IF(COUNTIFS(Oranlar!$D$5:$D$104,B479,Oranlar!$E$5:$E$104,C479)&gt;0,SUMIFS(Oranlar!$F$5:$F$104,Oranlar!$D$5:$D$104,B479,Oranlar!$E$5:$E$104,C479),IFERROR(VLOOKUP(B479,Oranlar!$A$5:$B$24,2,FALSE),0)))</f>
        <v/>
      </c>
      <c r="H479" s="6" t="str">
        <f>IF(G479="","",ROUND(F479*G479/100,2))</f>
        <v/>
      </c>
    </row>
    <row r="480">
      <c r="A480" s="8"/>
      <c r="B480" s="3"/>
      <c r="C480" s="3"/>
      <c r="D480" s="4"/>
      <c r="E480" s="5"/>
      <c r="F480" s="6" t="str">
        <f>IF(D480="","",ROUND(D480/(1+IF(E480="",Oranlar!$B$2,E480)/100),2))</f>
        <v/>
      </c>
      <c r="G480" s="10" t="str">
        <f>IF(OR(B480="",D480=""),"",IF(COUNTIFS(Oranlar!$D$5:$D$104,B480,Oranlar!$E$5:$E$104,C480)&gt;0,SUMIFS(Oranlar!$F$5:$F$104,Oranlar!$D$5:$D$104,B480,Oranlar!$E$5:$E$104,C480),IFERROR(VLOOKUP(B480,Oranlar!$A$5:$B$24,2,FALSE),0)))</f>
        <v/>
      </c>
      <c r="H480" s="6" t="str">
        <f>IF(G480="","",ROUND(F480*G480/100,2))</f>
        <v/>
      </c>
    </row>
    <row r="481">
      <c r="A481" s="8"/>
      <c r="B481" s="3"/>
      <c r="C481" s="3"/>
      <c r="D481" s="4"/>
      <c r="E481" s="5"/>
      <c r="F481" s="6" t="str">
        <f>IF(D481="","",ROUND(D481/(1+IF(E481="",Oranlar!$B$2,E481)/100),2))</f>
        <v/>
      </c>
      <c r="G481" s="10" t="str">
        <f>IF(OR(B481="",D481=""),"",IF(COUNTIFS(Oranlar!$D$5:$D$104,B481,Oranlar!$E$5:$E$104,C481)&gt;0,SUMIFS(Oranlar!$F$5:$F$104,Oranlar!$D$5:$D$104,B481,Oranlar!$E$5:$E$104,C481),IFERROR(VLOOKUP(B481,Oranlar!$A$5:$B$24,2,FALSE),0)))</f>
        <v/>
      </c>
      <c r="H481" s="6" t="str">
        <f>IF(G481="","",ROUND(F481*G481/100,2))</f>
        <v/>
      </c>
    </row>
    <row r="482">
      <c r="A482" s="8"/>
      <c r="B482" s="3"/>
      <c r="C482" s="3"/>
      <c r="D482" s="4"/>
      <c r="E482" s="5"/>
      <c r="F482" s="6" t="str">
        <f>IF(D482="","",ROUND(D482/(1+IF(E482="",Oranlar!$B$2,E482)/100),2))</f>
        <v/>
      </c>
      <c r="G482" s="10" t="str">
        <f>IF(OR(B482="",D482=""),"",IF(COUNTIFS(Oranlar!$D$5:$D$104,B482,Oranlar!$E$5:$E$104,C482)&gt;0,SUMIFS(Oranlar!$F$5:$F$104,Oranlar!$D$5:$D$104,B482,Oranlar!$E$5:$E$104,C482),IFERROR(VLOOKUP(B482,Oranlar!$A$5:$B$24,2,FALSE),0)))</f>
        <v/>
      </c>
      <c r="H482" s="6" t="str">
        <f>IF(G482="","",ROUND(F482*G482/100,2))</f>
        <v/>
      </c>
    </row>
    <row r="483">
      <c r="A483" s="8"/>
      <c r="B483" s="3"/>
      <c r="C483" s="3"/>
      <c r="D483" s="4"/>
      <c r="E483" s="5"/>
      <c r="F483" s="6" t="str">
        <f>IF(D483="","",ROUND(D483/(1+IF(E483="",Oranlar!$B$2,E483)/100),2))</f>
        <v/>
      </c>
      <c r="G483" s="10" t="str">
        <f>IF(OR(B483="",D483=""),"",IF(COUNTIFS(Oranlar!$D$5:$D$104,B483,Oranlar!$E$5:$E$104,C483)&gt;0,SUMIFS(Oranlar!$F$5:$F$104,Oranlar!$D$5:$D$104,B483,Oranlar!$E$5:$E$104,C483),IFERROR(VLOOKUP(B483,Oranlar!$A$5:$B$24,2,FALSE),0)))</f>
        <v/>
      </c>
      <c r="H483" s="6" t="str">
        <f>IF(G483="","",ROUND(F483*G483/100,2))</f>
        <v/>
      </c>
    </row>
    <row r="484">
      <c r="A484" s="8"/>
      <c r="B484" s="3"/>
      <c r="C484" s="3"/>
      <c r="D484" s="4"/>
      <c r="E484" s="5"/>
      <c r="F484" s="6" t="str">
        <f>IF(D484="","",ROUND(D484/(1+IF(E484="",Oranlar!$B$2,E484)/100),2))</f>
        <v/>
      </c>
      <c r="G484" s="10" t="str">
        <f>IF(OR(B484="",D484=""),"",IF(COUNTIFS(Oranlar!$D$5:$D$104,B484,Oranlar!$E$5:$E$104,C484)&gt;0,SUMIFS(Oranlar!$F$5:$F$104,Oranlar!$D$5:$D$104,B484,Oranlar!$E$5:$E$104,C484),IFERROR(VLOOKUP(B484,Oranlar!$A$5:$B$24,2,FALSE),0)))</f>
        <v/>
      </c>
      <c r="H484" s="6" t="str">
        <f>IF(G484="","",ROUND(F484*G484/100,2))</f>
        <v/>
      </c>
    </row>
    <row r="485">
      <c r="A485" s="8"/>
      <c r="B485" s="3"/>
      <c r="C485" s="3"/>
      <c r="D485" s="4"/>
      <c r="E485" s="5"/>
      <c r="F485" s="6" t="str">
        <f>IF(D485="","",ROUND(D485/(1+IF(E485="",Oranlar!$B$2,E485)/100),2))</f>
        <v/>
      </c>
      <c r="G485" s="10" t="str">
        <f>IF(OR(B485="",D485=""),"",IF(COUNTIFS(Oranlar!$D$5:$D$104,B485,Oranlar!$E$5:$E$104,C485)&gt;0,SUMIFS(Oranlar!$F$5:$F$104,Oranlar!$D$5:$D$104,B485,Oranlar!$E$5:$E$104,C485),IFERROR(VLOOKUP(B485,Oranlar!$A$5:$B$24,2,FALSE),0)))</f>
        <v/>
      </c>
      <c r="H485" s="6" t="str">
        <f>IF(G485="","",ROUND(F485*G485/100,2))</f>
        <v/>
      </c>
    </row>
    <row r="486">
      <c r="A486" s="8"/>
      <c r="B486" s="3"/>
      <c r="C486" s="3"/>
      <c r="D486" s="4"/>
      <c r="E486" s="5"/>
      <c r="F486" s="6" t="str">
        <f>IF(D486="","",ROUND(D486/(1+IF(E486="",Oranlar!$B$2,E486)/100),2))</f>
        <v/>
      </c>
      <c r="G486" s="10" t="str">
        <f>IF(OR(B486="",D486=""),"",IF(COUNTIFS(Oranlar!$D$5:$D$104,B486,Oranlar!$E$5:$E$104,C486)&gt;0,SUMIFS(Oranlar!$F$5:$F$104,Oranlar!$D$5:$D$104,B486,Oranlar!$E$5:$E$104,C486),IFERROR(VLOOKUP(B486,Oranlar!$A$5:$B$24,2,FALSE),0)))</f>
        <v/>
      </c>
      <c r="H486" s="6" t="str">
        <f>IF(G486="","",ROUND(F486*G486/100,2))</f>
        <v/>
      </c>
    </row>
    <row r="487">
      <c r="A487" s="8"/>
      <c r="B487" s="3"/>
      <c r="C487" s="3"/>
      <c r="D487" s="4"/>
      <c r="E487" s="5"/>
      <c r="F487" s="6" t="str">
        <f>IF(D487="","",ROUND(D487/(1+IF(E487="",Oranlar!$B$2,E487)/100),2))</f>
        <v/>
      </c>
      <c r="G487" s="10" t="str">
        <f>IF(OR(B487="",D487=""),"",IF(COUNTIFS(Oranlar!$D$5:$D$104,B487,Oranlar!$E$5:$E$104,C487)&gt;0,SUMIFS(Oranlar!$F$5:$F$104,Oranlar!$D$5:$D$104,B487,Oranlar!$E$5:$E$104,C487),IFERROR(VLOOKUP(B487,Oranlar!$A$5:$B$24,2,FALSE),0)))</f>
        <v/>
      </c>
      <c r="H487" s="6" t="str">
        <f>IF(G487="","",ROUND(F487*G487/100,2))</f>
        <v/>
      </c>
    </row>
    <row r="488">
      <c r="A488" s="8"/>
      <c r="B488" s="3"/>
      <c r="C488" s="3"/>
      <c r="D488" s="4"/>
      <c r="E488" s="5"/>
      <c r="F488" s="6" t="str">
        <f>IF(D488="","",ROUND(D488/(1+IF(E488="",Oranlar!$B$2,E488)/100),2))</f>
        <v/>
      </c>
      <c r="G488" s="10" t="str">
        <f>IF(OR(B488="",D488=""),"",IF(COUNTIFS(Oranlar!$D$5:$D$104,B488,Oranlar!$E$5:$E$104,C488)&gt;0,SUMIFS(Oranlar!$F$5:$F$104,Oranlar!$D$5:$D$104,B488,Oranlar!$E$5:$E$104,C488),IFERROR(VLOOKUP(B488,Oranlar!$A$5:$B$24,2,FALSE),0)))</f>
        <v/>
      </c>
      <c r="H488" s="6" t="str">
        <f>IF(G488="","",ROUND(F488*G488/100,2))</f>
        <v/>
      </c>
    </row>
    <row r="489">
      <c r="A489" s="8"/>
      <c r="B489" s="3"/>
      <c r="C489" s="3"/>
      <c r="D489" s="4"/>
      <c r="E489" s="5"/>
      <c r="F489" s="6" t="str">
        <f>IF(D489="","",ROUND(D489/(1+IF(E489="",Oranlar!$B$2,E489)/100),2))</f>
        <v/>
      </c>
      <c r="G489" s="10" t="str">
        <f>IF(OR(B489="",D489=""),"",IF(COUNTIFS(Oranlar!$D$5:$D$104,B489,Oranlar!$E$5:$E$104,C489)&gt;0,SUMIFS(Oranlar!$F$5:$F$104,Oranlar!$D$5:$D$104,B489,Oranlar!$E$5:$E$104,C489),IFERROR(VLOOKUP(B489,Oranlar!$A$5:$B$24,2,FALSE),0)))</f>
        <v/>
      </c>
      <c r="H489" s="6" t="str">
        <f>IF(G489="","",ROUND(F489*G489/100,2))</f>
        <v/>
      </c>
    </row>
    <row r="490">
      <c r="A490" s="8"/>
      <c r="B490" s="3"/>
      <c r="C490" s="3"/>
      <c r="D490" s="4"/>
      <c r="E490" s="5"/>
      <c r="F490" s="6" t="str">
        <f>IF(D490="","",ROUND(D490/(1+IF(E490="",Oranlar!$B$2,E490)/100),2))</f>
        <v/>
      </c>
      <c r="G490" s="10" t="str">
        <f>IF(OR(B490="",D490=""),"",IF(COUNTIFS(Oranlar!$D$5:$D$104,B490,Oranlar!$E$5:$E$104,C490)&gt;0,SUMIFS(Oranlar!$F$5:$F$104,Oranlar!$D$5:$D$104,B490,Oranlar!$E$5:$E$104,C490),IFERROR(VLOOKUP(B490,Oranlar!$A$5:$B$24,2,FALSE),0)))</f>
        <v/>
      </c>
      <c r="H490" s="6" t="str">
        <f>IF(G490="","",ROUND(F490*G490/100,2))</f>
        <v/>
      </c>
    </row>
    <row r="491">
      <c r="A491" s="8"/>
      <c r="B491" s="3"/>
      <c r="C491" s="3"/>
      <c r="D491" s="4"/>
      <c r="E491" s="5"/>
      <c r="F491" s="6" t="str">
        <f>IF(D491="","",ROUND(D491/(1+IF(E491="",Oranlar!$B$2,E491)/100),2))</f>
        <v/>
      </c>
      <c r="G491" s="10" t="str">
        <f>IF(OR(B491="",D491=""),"",IF(COUNTIFS(Oranlar!$D$5:$D$104,B491,Oranlar!$E$5:$E$104,C491)&gt;0,SUMIFS(Oranlar!$F$5:$F$104,Oranlar!$D$5:$D$104,B491,Oranlar!$E$5:$E$104,C491),IFERROR(VLOOKUP(B491,Oranlar!$A$5:$B$24,2,FALSE),0)))</f>
        <v/>
      </c>
      <c r="H491" s="6" t="str">
        <f>IF(G491="","",ROUND(F491*G491/100,2))</f>
        <v/>
      </c>
    </row>
    <row r="492">
      <c r="A492" s="8"/>
      <c r="B492" s="3"/>
      <c r="C492" s="3"/>
      <c r="D492" s="4"/>
      <c r="E492" s="5"/>
      <c r="F492" s="6" t="str">
        <f>IF(D492="","",ROUND(D492/(1+IF(E492="",Oranlar!$B$2,E492)/100),2))</f>
        <v/>
      </c>
      <c r="G492" s="10" t="str">
        <f>IF(OR(B492="",D492=""),"",IF(COUNTIFS(Oranlar!$D$5:$D$104,B492,Oranlar!$E$5:$E$104,C492)&gt;0,SUMIFS(Oranlar!$F$5:$F$104,Oranlar!$D$5:$D$104,B492,Oranlar!$E$5:$E$104,C492),IFERROR(VLOOKUP(B492,Oranlar!$A$5:$B$24,2,FALSE),0)))</f>
        <v/>
      </c>
      <c r="H492" s="6" t="str">
        <f>IF(G492="","",ROUND(F492*G492/100,2))</f>
        <v/>
      </c>
    </row>
    <row r="493">
      <c r="A493" s="8"/>
      <c r="B493" s="3"/>
      <c r="C493" s="3"/>
      <c r="D493" s="4"/>
      <c r="E493" s="5"/>
      <c r="F493" s="6" t="str">
        <f>IF(D493="","",ROUND(D493/(1+IF(E493="",Oranlar!$B$2,E493)/100),2))</f>
        <v/>
      </c>
      <c r="G493" s="10" t="str">
        <f>IF(OR(B493="",D493=""),"",IF(COUNTIFS(Oranlar!$D$5:$D$104,B493,Oranlar!$E$5:$E$104,C493)&gt;0,SUMIFS(Oranlar!$F$5:$F$104,Oranlar!$D$5:$D$104,B493,Oranlar!$E$5:$E$104,C493),IFERROR(VLOOKUP(B493,Oranlar!$A$5:$B$24,2,FALSE),0)))</f>
        <v/>
      </c>
      <c r="H493" s="6" t="str">
        <f>IF(G493="","",ROUND(F493*G493/100,2))</f>
        <v/>
      </c>
    </row>
    <row r="494">
      <c r="A494" s="8"/>
      <c r="B494" s="3"/>
      <c r="C494" s="3"/>
      <c r="D494" s="4"/>
      <c r="E494" s="5"/>
      <c r="F494" s="6" t="str">
        <f>IF(D494="","",ROUND(D494/(1+IF(E494="",Oranlar!$B$2,E494)/100),2))</f>
        <v/>
      </c>
      <c r="G494" s="10" t="str">
        <f>IF(OR(B494="",D494=""),"",IF(COUNTIFS(Oranlar!$D$5:$D$104,B494,Oranlar!$E$5:$E$104,C494)&gt;0,SUMIFS(Oranlar!$F$5:$F$104,Oranlar!$D$5:$D$104,B494,Oranlar!$E$5:$E$104,C494),IFERROR(VLOOKUP(B494,Oranlar!$A$5:$B$24,2,FALSE),0)))</f>
        <v/>
      </c>
      <c r="H494" s="6" t="str">
        <f>IF(G494="","",ROUND(F494*G494/100,2))</f>
        <v/>
      </c>
    </row>
    <row r="495">
      <c r="A495" s="8"/>
      <c r="B495" s="3"/>
      <c r="C495" s="3"/>
      <c r="D495" s="4"/>
      <c r="E495" s="5"/>
      <c r="F495" s="6" t="str">
        <f>IF(D495="","",ROUND(D495/(1+IF(E495="",Oranlar!$B$2,E495)/100),2))</f>
        <v/>
      </c>
      <c r="G495" s="10" t="str">
        <f>IF(OR(B495="",D495=""),"",IF(COUNTIFS(Oranlar!$D$5:$D$104,B495,Oranlar!$E$5:$E$104,C495)&gt;0,SUMIFS(Oranlar!$F$5:$F$104,Oranlar!$D$5:$D$104,B495,Oranlar!$E$5:$E$104,C495),IFERROR(VLOOKUP(B495,Oranlar!$A$5:$B$24,2,FALSE),0)))</f>
        <v/>
      </c>
      <c r="H495" s="6" t="str">
        <f>IF(G495="","",ROUND(F495*G495/100,2))</f>
        <v/>
      </c>
    </row>
    <row r="496">
      <c r="A496" s="8"/>
      <c r="B496" s="3"/>
      <c r="C496" s="3"/>
      <c r="D496" s="4"/>
      <c r="E496" s="5"/>
      <c r="F496" s="6" t="str">
        <f>IF(D496="","",ROUND(D496/(1+IF(E496="",Oranlar!$B$2,E496)/100),2))</f>
        <v/>
      </c>
      <c r="G496" s="10" t="str">
        <f>IF(OR(B496="",D496=""),"",IF(COUNTIFS(Oranlar!$D$5:$D$104,B496,Oranlar!$E$5:$E$104,C496)&gt;0,SUMIFS(Oranlar!$F$5:$F$104,Oranlar!$D$5:$D$104,B496,Oranlar!$E$5:$E$104,C496),IFERROR(VLOOKUP(B496,Oranlar!$A$5:$B$24,2,FALSE),0)))</f>
        <v/>
      </c>
      <c r="H496" s="6" t="str">
        <f>IF(G496="","",ROUND(F496*G496/100,2))</f>
        <v/>
      </c>
    </row>
    <row r="497">
      <c r="A497" s="8"/>
      <c r="B497" s="3"/>
      <c r="C497" s="3"/>
      <c r="D497" s="4"/>
      <c r="E497" s="5"/>
      <c r="F497" s="6" t="str">
        <f>IF(D497="","",ROUND(D497/(1+IF(E497="",Oranlar!$B$2,E497)/100),2))</f>
        <v/>
      </c>
      <c r="G497" s="10" t="str">
        <f>IF(OR(B497="",D497=""),"",IF(COUNTIFS(Oranlar!$D$5:$D$104,B497,Oranlar!$E$5:$E$104,C497)&gt;0,SUMIFS(Oranlar!$F$5:$F$104,Oranlar!$D$5:$D$104,B497,Oranlar!$E$5:$E$104,C497),IFERROR(VLOOKUP(B497,Oranlar!$A$5:$B$24,2,FALSE),0)))</f>
        <v/>
      </c>
      <c r="H497" s="6" t="str">
        <f>IF(G497="","",ROUND(F497*G497/100,2))</f>
        <v/>
      </c>
    </row>
    <row r="498">
      <c r="A498" s="8"/>
      <c r="B498" s="3"/>
      <c r="C498" s="3"/>
      <c r="D498" s="4"/>
      <c r="E498" s="5"/>
      <c r="F498" s="6" t="str">
        <f>IF(D498="","",ROUND(D498/(1+IF(E498="",Oranlar!$B$2,E498)/100),2))</f>
        <v/>
      </c>
      <c r="G498" s="10" t="str">
        <f>IF(OR(B498="",D498=""),"",IF(COUNTIFS(Oranlar!$D$5:$D$104,B498,Oranlar!$E$5:$E$104,C498)&gt;0,SUMIFS(Oranlar!$F$5:$F$104,Oranlar!$D$5:$D$104,B498,Oranlar!$E$5:$E$104,C498),IFERROR(VLOOKUP(B498,Oranlar!$A$5:$B$24,2,FALSE),0)))</f>
        <v/>
      </c>
      <c r="H498" s="6" t="str">
        <f>IF(G498="","",ROUND(F498*G498/100,2))</f>
        <v/>
      </c>
    </row>
    <row r="499">
      <c r="A499" s="8"/>
      <c r="B499" s="3"/>
      <c r="C499" s="3"/>
      <c r="D499" s="4"/>
      <c r="E499" s="5"/>
      <c r="F499" s="6" t="str">
        <f>IF(D499="","",ROUND(D499/(1+IF(E499="",Oranlar!$B$2,E499)/100),2))</f>
        <v/>
      </c>
      <c r="G499" s="10" t="str">
        <f>IF(OR(B499="",D499=""),"",IF(COUNTIFS(Oranlar!$D$5:$D$104,B499,Oranlar!$E$5:$E$104,C499)&gt;0,SUMIFS(Oranlar!$F$5:$F$104,Oranlar!$D$5:$D$104,B499,Oranlar!$E$5:$E$104,C499),IFERROR(VLOOKUP(B499,Oranlar!$A$5:$B$24,2,FALSE),0)))</f>
        <v/>
      </c>
      <c r="H499" s="6" t="str">
        <f>IF(G499="","",ROUND(F499*G499/100,2))</f>
        <v/>
      </c>
    </row>
    <row r="500">
      <c r="A500" s="8"/>
      <c r="B500" s="3"/>
      <c r="C500" s="3"/>
      <c r="D500" s="4"/>
      <c r="E500" s="5"/>
      <c r="F500" s="6" t="str">
        <f>IF(D500="","",ROUND(D500/(1+IF(E500="",Oranlar!$B$2,E500)/100),2))</f>
        <v/>
      </c>
      <c r="G500" s="10" t="str">
        <f>IF(OR(B500="",D500=""),"",IF(COUNTIFS(Oranlar!$D$5:$D$104,B500,Oranlar!$E$5:$E$104,C500)&gt;0,SUMIFS(Oranlar!$F$5:$F$104,Oranlar!$D$5:$D$104,B500,Oranlar!$E$5:$E$104,C500),IFERROR(VLOOKUP(B500,Oranlar!$A$5:$B$24,2,FALSE),0)))</f>
        <v/>
      </c>
      <c r="H500" s="6" t="str">
        <f>IF(G500="","",ROUND(F500*G500/100,2))</f>
        <v/>
      </c>
    </row>
    <row r="501">
      <c r="A501" s="8"/>
      <c r="B501" s="3"/>
      <c r="C501" s="3"/>
      <c r="D501" s="4"/>
      <c r="E501" s="5"/>
      <c r="F501" s="6" t="str">
        <f>IF(D501="","",ROUND(D501/(1+IF(E501="",Oranlar!$B$2,E501)/100),2))</f>
        <v/>
      </c>
      <c r="G501" s="10" t="str">
        <f>IF(OR(B501="",D501=""),"",IF(COUNTIFS(Oranlar!$D$5:$D$104,B501,Oranlar!$E$5:$E$104,C501)&gt;0,SUMIFS(Oranlar!$F$5:$F$104,Oranlar!$D$5:$D$104,B501,Oranlar!$E$5:$E$104,C501),IFERROR(VLOOKUP(B501,Oranlar!$A$5:$B$24,2,FALSE),0)))</f>
        <v/>
      </c>
      <c r="H501" s="6" t="str">
        <f>IF(G501="","",ROUND(F501*G501/100,2))</f>
        <v/>
      </c>
    </row>
    <row r="502">
      <c r="A502" s="8"/>
      <c r="B502" s="3"/>
      <c r="C502" s="3"/>
      <c r="D502" s="4"/>
      <c r="E502" s="5"/>
      <c r="F502" s="6" t="str">
        <f>IF(D502="","",ROUND(D502/(1+IF(E502="",Oranlar!$B$2,E502)/100),2))</f>
        <v/>
      </c>
      <c r="G502" s="10" t="str">
        <f>IF(OR(B502="",D502=""),"",IF(COUNTIFS(Oranlar!$D$5:$D$104,B502,Oranlar!$E$5:$E$104,C502)&gt;0,SUMIFS(Oranlar!$F$5:$F$104,Oranlar!$D$5:$D$104,B502,Oranlar!$E$5:$E$104,C502),IFERROR(VLOOKUP(B502,Oranlar!$A$5:$B$24,2,FALSE),0)))</f>
        <v/>
      </c>
      <c r="H502" s="6" t="str">
        <f>IF(G502="","",ROUND(F502*G502/100,2))</f>
        <v/>
      </c>
    </row>
    <row r="503">
      <c r="A503" s="8"/>
      <c r="B503" s="3"/>
      <c r="C503" s="3"/>
      <c r="D503" s="4"/>
      <c r="E503" s="5"/>
      <c r="F503" s="6" t="str">
        <f>IF(D503="","",ROUND(D503/(1+IF(E503="",Oranlar!$B$2,E503)/100),2))</f>
        <v/>
      </c>
      <c r="G503" s="10" t="str">
        <f>IF(OR(B503="",D503=""),"",IF(COUNTIFS(Oranlar!$D$5:$D$104,B503,Oranlar!$E$5:$E$104,C503)&gt;0,SUMIFS(Oranlar!$F$5:$F$104,Oranlar!$D$5:$D$104,B503,Oranlar!$E$5:$E$104,C503),IFERROR(VLOOKUP(B503,Oranlar!$A$5:$B$24,2,FALSE),0)))</f>
        <v/>
      </c>
      <c r="H503" s="6" t="str">
        <f>IF(G503="","",ROUND(F503*G503/100,2))</f>
        <v/>
      </c>
    </row>
    <row r="504">
      <c r="A504" s="8"/>
      <c r="B504" s="3"/>
      <c r="C504" s="3"/>
      <c r="D504" s="4"/>
      <c r="E504" s="5"/>
      <c r="F504" s="6" t="str">
        <f>IF(D504="","",ROUND(D504/(1+IF(E504="",Oranlar!$B$2,E504)/100),2))</f>
        <v/>
      </c>
      <c r="G504" s="10" t="str">
        <f>IF(OR(B504="",D504=""),"",IF(COUNTIFS(Oranlar!$D$5:$D$104,B504,Oranlar!$E$5:$E$104,C504)&gt;0,SUMIFS(Oranlar!$F$5:$F$104,Oranlar!$D$5:$D$104,B504,Oranlar!$E$5:$E$104,C504),IFERROR(VLOOKUP(B504,Oranlar!$A$5:$B$24,2,FALSE),0)))</f>
        <v/>
      </c>
      <c r="H504" s="6" t="str">
        <f>IF(G504="","",ROUND(F504*G504/100,2))</f>
        <v/>
      </c>
    </row>
  </sheetData>
  <mergeCells count="1">
    <mergeCell ref="A2:H2"/>
  </mergeCells>
  <pageMargins left="0.5" right="0.5" top="0.6" bottom="0.6" header="0.3" footer="0.3"/>
  <pageSetup paperSize="9" orientation="landscape" fitToWidth="1" fitToHeight="0"/>
</worksheet>
</file>

<file path=xl/worksheets/sheet3.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24" customWidth="1"/>
    <col min="2" max="2" width="22" customWidth="1"/>
    <col min="3" max="3" width="4" customWidth="1"/>
    <col min="4" max="4" width="24" customWidth="1"/>
    <col min="5" max="5" width="22" customWidth="1"/>
    <col min="6" max="6" width="20" customWidth="1"/>
  </cols>
  <sheetData>
    <row r="1">
      <c r="A1" s="1" t="inlineStr">
        <is>
          <t xml:space="preserve">Oranlar</t>
        </is>
      </c>
    </row>
    <row r="2">
      <c r="A2" s="9" t="inlineStr">
        <is>
          <t xml:space="preserve">Varsayılan KDV oranı (%)</t>
        </is>
      </c>
      <c r="B2" s="5">
        <v>20</v>
      </c>
    </row>
    <row r="3" ht="62" customHeight="1">
      <c r="A3" s="7" t="inlineStr">
        <is>
          <t xml:space="preserve">Soldaki tabloya çalışanları ve her hizmet için geçerli varsayılan prim oranını yazın. Sağdaki tabloya yalnız farklı oran verdiğiniz hizmetleri yazın; yazılmayan hizmette varsayılan oran uygulanır, 0 yazarsanız o hizmetten prim doğmaz. Sarı hücreleri doldurun; örnek satırların üzerine yazın.</t>
        </is>
      </c>
    </row>
    <row r="4" ht="32" customHeight="1">
      <c r="A4" s="2" t="inlineStr">
        <is>
          <t xml:space="preserve">Personel</t>
        </is>
      </c>
      <c r="B4" s="2" t="inlineStr">
        <is>
          <t xml:space="preserve">Varsayılan prim oranı (%)</t>
        </is>
      </c>
      <c r="D4" s="2" t="inlineStr">
        <is>
          <t xml:space="preserve">Personel</t>
        </is>
      </c>
      <c r="E4" s="2" t="inlineStr">
        <is>
          <t xml:space="preserve">Hizmet</t>
        </is>
      </c>
      <c r="F4" s="2" t="inlineStr">
        <is>
          <t xml:space="preserve">Özel prim oranı (%)</t>
        </is>
      </c>
    </row>
    <row r="5">
      <c r="A5" s="3" t="inlineStr">
        <is>
          <t xml:space="preserve">Ayşe</t>
        </is>
      </c>
      <c r="B5" s="5">
        <v>35</v>
      </c>
      <c r="D5" s="3" t="inlineStr">
        <is>
          <t xml:space="preserve">Ayşe</t>
        </is>
      </c>
      <c r="E5" s="3" t="inlineStr">
        <is>
          <t xml:space="preserve">Boya</t>
        </is>
      </c>
      <c r="F5" s="5">
        <v>40</v>
      </c>
    </row>
    <row r="6">
      <c r="A6" s="3" t="inlineStr">
        <is>
          <t xml:space="preserve">Can</t>
        </is>
      </c>
      <c r="B6" s="5">
        <v>30</v>
      </c>
      <c r="D6" s="3"/>
      <c r="E6" s="3"/>
      <c r="F6" s="5"/>
    </row>
    <row r="7">
      <c r="A7" s="3"/>
      <c r="B7" s="5"/>
      <c r="D7" s="3"/>
      <c r="E7" s="3"/>
      <c r="F7" s="5"/>
    </row>
    <row r="8">
      <c r="A8" s="3"/>
      <c r="B8" s="5"/>
      <c r="D8" s="3"/>
      <c r="E8" s="3"/>
      <c r="F8" s="5"/>
    </row>
    <row r="9">
      <c r="A9" s="3"/>
      <c r="B9" s="5"/>
      <c r="D9" s="3"/>
      <c r="E9" s="3"/>
      <c r="F9" s="5"/>
    </row>
    <row r="10">
      <c r="A10" s="3"/>
      <c r="B10" s="5"/>
      <c r="D10" s="3"/>
      <c r="E10" s="3"/>
      <c r="F10" s="5"/>
    </row>
    <row r="11">
      <c r="A11" s="3"/>
      <c r="B11" s="5"/>
      <c r="D11" s="3"/>
      <c r="E11" s="3"/>
      <c r="F11" s="5"/>
    </row>
    <row r="12">
      <c r="A12" s="3"/>
      <c r="B12" s="5"/>
      <c r="D12" s="3"/>
      <c r="E12" s="3"/>
      <c r="F12" s="5"/>
    </row>
    <row r="13">
      <c r="A13" s="3"/>
      <c r="B13" s="5"/>
      <c r="D13" s="3"/>
      <c r="E13" s="3"/>
      <c r="F13" s="5"/>
    </row>
    <row r="14">
      <c r="A14" s="3"/>
      <c r="B14" s="5"/>
      <c r="D14" s="3"/>
      <c r="E14" s="3"/>
      <c r="F14" s="5"/>
    </row>
    <row r="15">
      <c r="A15" s="3"/>
      <c r="B15" s="5"/>
      <c r="D15" s="3"/>
      <c r="E15" s="3"/>
      <c r="F15" s="5"/>
    </row>
    <row r="16">
      <c r="A16" s="3"/>
      <c r="B16" s="5"/>
      <c r="D16" s="3"/>
      <c r="E16" s="3"/>
      <c r="F16" s="5"/>
    </row>
    <row r="17">
      <c r="A17" s="3"/>
      <c r="B17" s="5"/>
      <c r="D17" s="3"/>
      <c r="E17" s="3"/>
      <c r="F17" s="5"/>
    </row>
    <row r="18">
      <c r="A18" s="3"/>
      <c r="B18" s="5"/>
      <c r="D18" s="3"/>
      <c r="E18" s="3"/>
      <c r="F18" s="5"/>
    </row>
    <row r="19">
      <c r="A19" s="3"/>
      <c r="B19" s="5"/>
      <c r="D19" s="3"/>
      <c r="E19" s="3"/>
      <c r="F19" s="5"/>
    </row>
    <row r="20">
      <c r="A20" s="3"/>
      <c r="B20" s="5"/>
      <c r="D20" s="3"/>
      <c r="E20" s="3"/>
      <c r="F20" s="5"/>
    </row>
    <row r="21">
      <c r="A21" s="3"/>
      <c r="B21" s="5"/>
      <c r="D21" s="3"/>
      <c r="E21" s="3"/>
      <c r="F21" s="5"/>
    </row>
    <row r="22">
      <c r="A22" s="3"/>
      <c r="B22" s="5"/>
      <c r="D22" s="3"/>
      <c r="E22" s="3"/>
      <c r="F22" s="5"/>
    </row>
    <row r="23">
      <c r="A23" s="3"/>
      <c r="B23" s="5"/>
      <c r="D23" s="3"/>
      <c r="E23" s="3"/>
      <c r="F23" s="5"/>
    </row>
    <row r="24">
      <c r="A24" s="3"/>
      <c r="B24" s="5"/>
      <c r="D24" s="3"/>
      <c r="E24" s="3"/>
      <c r="F24" s="5"/>
    </row>
    <row r="25">
      <c r="D25" s="3"/>
      <c r="E25" s="3"/>
      <c r="F25" s="5"/>
    </row>
    <row r="26">
      <c r="D26" s="3"/>
      <c r="E26" s="3"/>
      <c r="F26" s="5"/>
    </row>
    <row r="27">
      <c r="D27" s="3"/>
      <c r="E27" s="3"/>
      <c r="F27" s="5"/>
    </row>
    <row r="28">
      <c r="D28" s="3"/>
      <c r="E28" s="3"/>
      <c r="F28" s="5"/>
    </row>
    <row r="29">
      <c r="D29" s="3"/>
      <c r="E29" s="3"/>
      <c r="F29" s="5"/>
    </row>
    <row r="30">
      <c r="D30" s="3"/>
      <c r="E30" s="3"/>
      <c r="F30" s="5"/>
    </row>
    <row r="31">
      <c r="D31" s="3"/>
      <c r="E31" s="3"/>
      <c r="F31" s="5"/>
    </row>
    <row r="32">
      <c r="D32" s="3"/>
      <c r="E32" s="3"/>
      <c r="F32" s="5"/>
    </row>
    <row r="33">
      <c r="D33" s="3"/>
      <c r="E33" s="3"/>
      <c r="F33" s="5"/>
    </row>
    <row r="34">
      <c r="D34" s="3"/>
      <c r="E34" s="3"/>
      <c r="F34" s="5"/>
    </row>
    <row r="35">
      <c r="D35" s="3"/>
      <c r="E35" s="3"/>
      <c r="F35" s="5"/>
    </row>
    <row r="36">
      <c r="D36" s="3"/>
      <c r="E36" s="3"/>
      <c r="F36" s="5"/>
    </row>
    <row r="37">
      <c r="D37" s="3"/>
      <c r="E37" s="3"/>
      <c r="F37" s="5"/>
    </row>
    <row r="38">
      <c r="D38" s="3"/>
      <c r="E38" s="3"/>
      <c r="F38" s="5"/>
    </row>
    <row r="39">
      <c r="D39" s="3"/>
      <c r="E39" s="3"/>
      <c r="F39" s="5"/>
    </row>
    <row r="40">
      <c r="D40" s="3"/>
      <c r="E40" s="3"/>
      <c r="F40" s="5"/>
    </row>
    <row r="41">
      <c r="D41" s="3"/>
      <c r="E41" s="3"/>
      <c r="F41" s="5"/>
    </row>
    <row r="42">
      <c r="D42" s="3"/>
      <c r="E42" s="3"/>
      <c r="F42" s="5"/>
    </row>
    <row r="43">
      <c r="D43" s="3"/>
      <c r="E43" s="3"/>
      <c r="F43" s="5"/>
    </row>
    <row r="44">
      <c r="D44" s="3"/>
      <c r="E44" s="3"/>
      <c r="F44" s="5"/>
    </row>
    <row r="45">
      <c r="D45" s="3"/>
      <c r="E45" s="3"/>
      <c r="F45" s="5"/>
    </row>
    <row r="46">
      <c r="D46" s="3"/>
      <c r="E46" s="3"/>
      <c r="F46" s="5"/>
    </row>
    <row r="47">
      <c r="D47" s="3"/>
      <c r="E47" s="3"/>
      <c r="F47" s="5"/>
    </row>
    <row r="48">
      <c r="D48" s="3"/>
      <c r="E48" s="3"/>
      <c r="F48" s="5"/>
    </row>
    <row r="49">
      <c r="D49" s="3"/>
      <c r="E49" s="3"/>
      <c r="F49" s="5"/>
    </row>
    <row r="50">
      <c r="D50" s="3"/>
      <c r="E50" s="3"/>
      <c r="F50" s="5"/>
    </row>
    <row r="51">
      <c r="D51" s="3"/>
      <c r="E51" s="3"/>
      <c r="F51" s="5"/>
    </row>
    <row r="52">
      <c r="D52" s="3"/>
      <c r="E52" s="3"/>
      <c r="F52" s="5"/>
    </row>
    <row r="53">
      <c r="D53" s="3"/>
      <c r="E53" s="3"/>
      <c r="F53" s="5"/>
    </row>
    <row r="54">
      <c r="D54" s="3"/>
      <c r="E54" s="3"/>
      <c r="F54" s="5"/>
    </row>
    <row r="55">
      <c r="D55" s="3"/>
      <c r="E55" s="3"/>
      <c r="F55" s="5"/>
    </row>
    <row r="56">
      <c r="D56" s="3"/>
      <c r="E56" s="3"/>
      <c r="F56" s="5"/>
    </row>
    <row r="57">
      <c r="D57" s="3"/>
      <c r="E57" s="3"/>
      <c r="F57" s="5"/>
    </row>
    <row r="58">
      <c r="D58" s="3"/>
      <c r="E58" s="3"/>
      <c r="F58" s="5"/>
    </row>
    <row r="59">
      <c r="D59" s="3"/>
      <c r="E59" s="3"/>
      <c r="F59" s="5"/>
    </row>
    <row r="60">
      <c r="D60" s="3"/>
      <c r="E60" s="3"/>
      <c r="F60" s="5"/>
    </row>
    <row r="61">
      <c r="D61" s="3"/>
      <c r="E61" s="3"/>
      <c r="F61" s="5"/>
    </row>
    <row r="62">
      <c r="D62" s="3"/>
      <c r="E62" s="3"/>
      <c r="F62" s="5"/>
    </row>
    <row r="63">
      <c r="D63" s="3"/>
      <c r="E63" s="3"/>
      <c r="F63" s="5"/>
    </row>
    <row r="64">
      <c r="D64" s="3"/>
      <c r="E64" s="3"/>
      <c r="F64" s="5"/>
    </row>
    <row r="65">
      <c r="D65" s="3"/>
      <c r="E65" s="3"/>
      <c r="F65" s="5"/>
    </row>
    <row r="66">
      <c r="D66" s="3"/>
      <c r="E66" s="3"/>
      <c r="F66" s="5"/>
    </row>
    <row r="67">
      <c r="D67" s="3"/>
      <c r="E67" s="3"/>
      <c r="F67" s="5"/>
    </row>
    <row r="68">
      <c r="D68" s="3"/>
      <c r="E68" s="3"/>
      <c r="F68" s="5"/>
    </row>
    <row r="69">
      <c r="D69" s="3"/>
      <c r="E69" s="3"/>
      <c r="F69" s="5"/>
    </row>
    <row r="70">
      <c r="D70" s="3"/>
      <c r="E70" s="3"/>
      <c r="F70" s="5"/>
    </row>
    <row r="71">
      <c r="D71" s="3"/>
      <c r="E71" s="3"/>
      <c r="F71" s="5"/>
    </row>
    <row r="72">
      <c r="D72" s="3"/>
      <c r="E72" s="3"/>
      <c r="F72" s="5"/>
    </row>
    <row r="73">
      <c r="D73" s="3"/>
      <c r="E73" s="3"/>
      <c r="F73" s="5"/>
    </row>
    <row r="74">
      <c r="D74" s="3"/>
      <c r="E74" s="3"/>
      <c r="F74" s="5"/>
    </row>
    <row r="75">
      <c r="D75" s="3"/>
      <c r="E75" s="3"/>
      <c r="F75" s="5"/>
    </row>
    <row r="76">
      <c r="D76" s="3"/>
      <c r="E76" s="3"/>
      <c r="F76" s="5"/>
    </row>
    <row r="77">
      <c r="D77" s="3"/>
      <c r="E77" s="3"/>
      <c r="F77" s="5"/>
    </row>
    <row r="78">
      <c r="D78" s="3"/>
      <c r="E78" s="3"/>
      <c r="F78" s="5"/>
    </row>
    <row r="79">
      <c r="D79" s="3"/>
      <c r="E79" s="3"/>
      <c r="F79" s="5"/>
    </row>
    <row r="80">
      <c r="D80" s="3"/>
      <c r="E80" s="3"/>
      <c r="F80" s="5"/>
    </row>
    <row r="81">
      <c r="D81" s="3"/>
      <c r="E81" s="3"/>
      <c r="F81" s="5"/>
    </row>
    <row r="82">
      <c r="D82" s="3"/>
      <c r="E82" s="3"/>
      <c r="F82" s="5"/>
    </row>
    <row r="83">
      <c r="D83" s="3"/>
      <c r="E83" s="3"/>
      <c r="F83" s="5"/>
    </row>
    <row r="84">
      <c r="D84" s="3"/>
      <c r="E84" s="3"/>
      <c r="F84" s="5"/>
    </row>
    <row r="85">
      <c r="D85" s="3"/>
      <c r="E85" s="3"/>
      <c r="F85" s="5"/>
    </row>
    <row r="86">
      <c r="D86" s="3"/>
      <c r="E86" s="3"/>
      <c r="F86" s="5"/>
    </row>
    <row r="87">
      <c r="D87" s="3"/>
      <c r="E87" s="3"/>
      <c r="F87" s="5"/>
    </row>
    <row r="88">
      <c r="D88" s="3"/>
      <c r="E88" s="3"/>
      <c r="F88" s="5"/>
    </row>
    <row r="89">
      <c r="D89" s="3"/>
      <c r="E89" s="3"/>
      <c r="F89" s="5"/>
    </row>
    <row r="90">
      <c r="D90" s="3"/>
      <c r="E90" s="3"/>
      <c r="F90" s="5"/>
    </row>
    <row r="91">
      <c r="D91" s="3"/>
      <c r="E91" s="3"/>
      <c r="F91" s="5"/>
    </row>
    <row r="92">
      <c r="D92" s="3"/>
      <c r="E92" s="3"/>
      <c r="F92" s="5"/>
    </row>
    <row r="93">
      <c r="D93" s="3"/>
      <c r="E93" s="3"/>
      <c r="F93" s="5"/>
    </row>
    <row r="94">
      <c r="D94" s="3"/>
      <c r="E94" s="3"/>
      <c r="F94" s="5"/>
    </row>
    <row r="95">
      <c r="D95" s="3"/>
      <c r="E95" s="3"/>
      <c r="F95" s="5"/>
    </row>
    <row r="96">
      <c r="D96" s="3"/>
      <c r="E96" s="3"/>
      <c r="F96" s="5"/>
    </row>
    <row r="97">
      <c r="D97" s="3"/>
      <c r="E97" s="3"/>
      <c r="F97" s="5"/>
    </row>
    <row r="98">
      <c r="D98" s="3"/>
      <c r="E98" s="3"/>
      <c r="F98" s="5"/>
    </row>
    <row r="99">
      <c r="D99" s="3"/>
      <c r="E99" s="3"/>
      <c r="F99" s="5"/>
    </row>
    <row r="100">
      <c r="D100" s="3"/>
      <c r="E100" s="3"/>
      <c r="F100" s="5"/>
    </row>
    <row r="101">
      <c r="D101" s="3"/>
      <c r="E101" s="3"/>
      <c r="F101" s="5"/>
    </row>
    <row r="102">
      <c r="D102" s="3"/>
      <c r="E102" s="3"/>
      <c r="F102" s="5"/>
    </row>
    <row r="103">
      <c r="D103" s="3"/>
      <c r="E103" s="3"/>
      <c r="F103" s="5"/>
    </row>
    <row r="104">
      <c r="D104" s="3"/>
      <c r="E104" s="3"/>
      <c r="F104" s="5"/>
    </row>
  </sheetData>
  <mergeCells count="1">
    <mergeCell ref="A3:F3"/>
  </mergeCells>
  <pageMargins left="0.5" right="0.5" top="0.6" bottom="0.6" header="0.3" footer="0.3"/>
  <pageSetup paperSize="9" orientation="portrait" fitToWidth="1" fitToHeight="0"/>
</worksheet>
</file>